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6"/>
  <c r="D58"/>
  <c r="G19"/>
  <c r="E19"/>
  <c r="C19"/>
  <c r="D59"/>
  <c r="F27"/>
  <c r="F26"/>
  <c r="F18"/>
  <c r="F17"/>
  <c r="F16"/>
  <c r="F15"/>
  <c r="F14"/>
  <c r="F19" l="1"/>
  <c r="F33"/>
  <c r="F66" s="1"/>
  <c r="F68" s="1"/>
</calcChain>
</file>

<file path=xl/sharedStrings.xml><?xml version="1.0" encoding="utf-8"?>
<sst xmlns="http://schemas.openxmlformats.org/spreadsheetml/2006/main" count="148" uniqueCount="120">
  <si>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</si>
  <si>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</si>
  <si>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</si>
  <si>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</si>
  <si>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</si>
  <si>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</si>
  <si>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</si>
  <si>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</si>
  <si>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</si>
  <si>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</si>
  <si>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</si>
  <si>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</si>
  <si>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</si>
  <si>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</si>
  <si>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</si>
  <si>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</si>
  <si>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</si>
  <si>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</si>
  <si>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</si>
  <si>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</si>
  <si>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</si>
  <si>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</si>
  <si>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</si>
  <si>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</si>
  <si>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</si>
  <si>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</si>
  <si>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</si>
  <si>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</si>
  <si>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</si>
  <si>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</si>
  <si>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</si>
  <si>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</si>
  <si>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</si>
  <si>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</si>
  <si>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</si>
  <si>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</si>
  <si>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</si>
  <si>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</si>
  <si>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</si>
  <si>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</si>
  <si>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</si>
  <si>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</si>
  <si>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</si>
  <si>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</si>
  <si>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</si>
  <si>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</si>
  <si>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</si>
  <si>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</si>
  <si>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</si>
  <si>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</si>
  <si>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</si>
  <si>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</si>
  <si>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</si>
  <si>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</si>
  <si>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</si>
  <si>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</si>
  <si>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</si>
  <si>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</si>
  <si>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</si>
  <si>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</si>
  <si>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</si>
  <si>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</si>
  <si>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</si>
  <si>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</si>
  <si>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</si>
  <si>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</si>
  <si>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</si>
  <si>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</si>
  <si>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</si>
  <si>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</si>
  <si>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</si>
  <si>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</si>
  <si>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</si>
  <si>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</si>
  <si>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</si>
  <si>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</si>
  <si>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</si>
  <si>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</si>
  <si>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</si>
  <si>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</si>
  <si>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</si>
  <si>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</si>
  <si>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</si>
  <si>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</si>
  <si>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</si>
  <si>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</si>
  <si>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</si>
  <si>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</si>
  <si>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</si>
  <si>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</si>
  <si>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</si>
  <si>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</si>
  <si>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</si>
  <si>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</si>
  <si>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30  по улице Котовского </t>
  </si>
  <si>
    <t>Апрель</t>
  </si>
  <si>
    <t>Май</t>
  </si>
  <si>
    <t>Июль</t>
  </si>
  <si>
    <t>Август</t>
  </si>
  <si>
    <t>Октябрь</t>
  </si>
  <si>
    <t>кв.2 замена ввода ХВ</t>
  </si>
  <si>
    <t>кв.2 вскрытие полов в туалете,откопка стояка ХВ для замены</t>
  </si>
  <si>
    <t>ремонт освещения площадок</t>
  </si>
  <si>
    <t>кв.7 замена врезки ХВ</t>
  </si>
  <si>
    <t>кв.20 замена подводки отопления</t>
  </si>
  <si>
    <t>кв.19 замена подводки отопления</t>
  </si>
  <si>
    <t>запуск дома на циркуляцию,наладка с/отопления</t>
  </si>
  <si>
    <t>Январь</t>
  </si>
  <si>
    <t>Февраль</t>
  </si>
  <si>
    <t>Март</t>
  </si>
  <si>
    <t>Июнь</t>
  </si>
  <si>
    <t>Сентябрь</t>
  </si>
  <si>
    <t>Декабрь</t>
  </si>
  <si>
    <t>очистка крыши от снега и льда</t>
  </si>
  <si>
    <t>проверка и прочистка дымоходов</t>
  </si>
  <si>
    <t>ремонт стен после замены трубопр.</t>
  </si>
  <si>
    <t>очистка крыши от мусора и листьев</t>
  </si>
  <si>
    <t>ремонт вход. площадки и дв. полотна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</si>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</sst>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74" workbookViewId="0">
      <selection activeCell="F32" sqref="F32:G3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1370.8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118</v>
      </c>
      <c r="G13" s="13" t="s">
        <v>119</v>
      </c>
      <c r="H13" s="2"/>
      <c r="I13" s="2"/>
      <c r="J13" s="2"/>
    </row>
    <row r="14" spans="1:10">
      <c r="A14" s="4" t="s">
        <v>47</v>
      </c>
      <c r="B14" s="5">
        <f>C14/2.495</f>
        <v>41495.591182364726</v>
      </c>
      <c r="C14" s="6">
        <v>103531.5</v>
      </c>
      <c r="D14" s="6"/>
      <c r="E14" s="6">
        <v>98948.89</v>
      </c>
      <c r="F14" s="6">
        <f>C14-D14-E14</f>
        <v>4582.6100000000006</v>
      </c>
      <c r="G14" s="6">
        <v>4582.6099999999997</v>
      </c>
    </row>
    <row r="15" spans="1:10">
      <c r="A15" s="4" t="s">
        <v>48</v>
      </c>
      <c r="B15" s="5">
        <f>C15/1282.165</f>
        <v>278.1316757203636</v>
      </c>
      <c r="C15" s="6">
        <v>356610.7</v>
      </c>
      <c r="D15" s="6"/>
      <c r="E15" s="6">
        <v>336505.52</v>
      </c>
      <c r="F15" s="6">
        <f t="shared" ref="F15:F18" si="0">C15-D15-E15</f>
        <v>20105.179999999993</v>
      </c>
      <c r="G15" s="6">
        <v>33403.589999999997</v>
      </c>
    </row>
    <row r="16" spans="1:10" ht="16.5">
      <c r="A16" s="4" t="s">
        <v>49</v>
      </c>
      <c r="B16" s="5">
        <f>C16/13.16</f>
        <v>3935.9262917933129</v>
      </c>
      <c r="C16" s="6">
        <v>51796.79</v>
      </c>
      <c r="D16" s="6">
        <v>82</v>
      </c>
      <c r="E16" s="6">
        <v>50897.24</v>
      </c>
      <c r="F16" s="6">
        <f t="shared" si="0"/>
        <v>817.55000000000291</v>
      </c>
      <c r="G16" s="6">
        <v>817.55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3936</v>
      </c>
      <c r="C18" s="6">
        <v>78505.08</v>
      </c>
      <c r="D18" s="6">
        <v>121.7</v>
      </c>
      <c r="E18" s="6">
        <v>77006.38</v>
      </c>
      <c r="F18" s="6">
        <f t="shared" si="0"/>
        <v>1377</v>
      </c>
      <c r="G18" s="6">
        <v>1377</v>
      </c>
    </row>
    <row r="19" spans="1:7">
      <c r="A19" s="4" t="s">
        <v>82</v>
      </c>
      <c r="B19" s="5"/>
      <c r="C19" s="6">
        <f>SUM(C14:C18)</f>
        <v>590444.06999999995</v>
      </c>
      <c r="D19" s="6"/>
      <c r="E19" s="6">
        <f>SUM(E14:E18)</f>
        <v>563358.03</v>
      </c>
      <c r="F19" s="6">
        <f>SUM(F14:F18)</f>
        <v>26882.339999999997</v>
      </c>
      <c r="G19" s="6">
        <f>SUM(G14:G18)</f>
        <v>40180.75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7731.311999999999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24838.896000000001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1644.9600000000003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2302.944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11350.223999999998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14969.135999999999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23851.919999999998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86689.391999999993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113</v>
      </c>
      <c r="C38" s="22"/>
      <c r="D38" s="23" t="s">
        <v>107</v>
      </c>
      <c r="E38" s="23"/>
      <c r="F38" s="24">
        <v>2332</v>
      </c>
      <c r="G38" s="24"/>
    </row>
    <row r="39" spans="1:7" ht="30.75" customHeight="1">
      <c r="A39" s="9">
        <v>2</v>
      </c>
      <c r="B39" s="22" t="s">
        <v>114</v>
      </c>
      <c r="C39" s="22"/>
      <c r="D39" s="23" t="s">
        <v>108</v>
      </c>
      <c r="E39" s="23"/>
      <c r="F39" s="24">
        <v>797.37</v>
      </c>
      <c r="G39" s="24"/>
    </row>
    <row r="40" spans="1:7" ht="30.75" customHeight="1">
      <c r="A40" s="11">
        <v>3</v>
      </c>
      <c r="B40" s="22" t="s">
        <v>113</v>
      </c>
      <c r="C40" s="22"/>
      <c r="D40" s="23" t="s">
        <v>108</v>
      </c>
      <c r="E40" s="23"/>
      <c r="F40" s="24">
        <v>537</v>
      </c>
      <c r="G40" s="24"/>
    </row>
    <row r="41" spans="1:7" ht="31.5" customHeight="1">
      <c r="A41" s="11">
        <v>4</v>
      </c>
      <c r="B41" s="22" t="s">
        <v>113</v>
      </c>
      <c r="C41" s="22"/>
      <c r="D41" s="23" t="s">
        <v>109</v>
      </c>
      <c r="E41" s="23"/>
      <c r="F41" s="24">
        <v>1074</v>
      </c>
      <c r="G41" s="24"/>
    </row>
    <row r="42" spans="1:7" ht="33" customHeight="1">
      <c r="A42" s="11">
        <v>5</v>
      </c>
      <c r="B42" s="22" t="s">
        <v>100</v>
      </c>
      <c r="C42" s="22"/>
      <c r="D42" s="23" t="s">
        <v>95</v>
      </c>
      <c r="E42" s="23"/>
      <c r="F42" s="24">
        <v>4375.62</v>
      </c>
      <c r="G42" s="24"/>
    </row>
    <row r="43" spans="1:7" ht="34.5" customHeight="1">
      <c r="A43" s="11">
        <v>6</v>
      </c>
      <c r="B43" s="22" t="s">
        <v>101</v>
      </c>
      <c r="C43" s="22"/>
      <c r="D43" s="23" t="s">
        <v>95</v>
      </c>
      <c r="E43" s="23"/>
      <c r="F43" s="24">
        <v>3878.55</v>
      </c>
      <c r="G43" s="24"/>
    </row>
    <row r="44" spans="1:7" ht="33" customHeight="1">
      <c r="A44" s="11">
        <v>7</v>
      </c>
      <c r="B44" s="22" t="s">
        <v>102</v>
      </c>
      <c r="C44" s="22"/>
      <c r="D44" s="23" t="s">
        <v>95</v>
      </c>
      <c r="E44" s="23"/>
      <c r="F44" s="24">
        <v>433</v>
      </c>
      <c r="G44" s="24"/>
    </row>
    <row r="45" spans="1:7">
      <c r="A45" s="11">
        <v>8</v>
      </c>
      <c r="B45" s="22" t="s">
        <v>103</v>
      </c>
      <c r="C45" s="22"/>
      <c r="D45" s="23" t="s">
        <v>96</v>
      </c>
      <c r="E45" s="23"/>
      <c r="F45" s="24">
        <v>2011.54</v>
      </c>
      <c r="G45" s="24"/>
    </row>
    <row r="46" spans="1:7">
      <c r="A46" s="11">
        <v>9</v>
      </c>
      <c r="B46" s="22" t="s">
        <v>115</v>
      </c>
      <c r="C46" s="22"/>
      <c r="D46" s="23" t="s">
        <v>96</v>
      </c>
      <c r="E46" s="23"/>
      <c r="F46" s="24">
        <v>1057</v>
      </c>
      <c r="G46" s="24"/>
    </row>
    <row r="47" spans="1:7">
      <c r="A47" s="11">
        <v>10</v>
      </c>
      <c r="B47" s="22" t="s">
        <v>114</v>
      </c>
      <c r="C47" s="22"/>
      <c r="D47" s="23" t="s">
        <v>110</v>
      </c>
      <c r="E47" s="23"/>
      <c r="F47" s="24">
        <v>1238.22</v>
      </c>
      <c r="G47" s="24"/>
    </row>
    <row r="48" spans="1:7">
      <c r="A48" s="11">
        <v>11</v>
      </c>
      <c r="B48" s="22" t="s">
        <v>104</v>
      </c>
      <c r="C48" s="22"/>
      <c r="D48" s="23" t="s">
        <v>97</v>
      </c>
      <c r="E48" s="23"/>
      <c r="F48" s="24">
        <v>2940.22</v>
      </c>
      <c r="G48" s="24"/>
    </row>
    <row r="49" spans="1:7" ht="31.5" customHeight="1">
      <c r="A49" s="11">
        <v>12</v>
      </c>
      <c r="B49" s="22" t="s">
        <v>105</v>
      </c>
      <c r="C49" s="22"/>
      <c r="D49" s="23" t="s">
        <v>98</v>
      </c>
      <c r="E49" s="23"/>
      <c r="F49" s="24">
        <v>1543.79</v>
      </c>
      <c r="G49" s="24"/>
    </row>
    <row r="50" spans="1:7" ht="33" customHeight="1">
      <c r="A50" s="11">
        <v>13</v>
      </c>
      <c r="B50" s="22" t="s">
        <v>114</v>
      </c>
      <c r="C50" s="22"/>
      <c r="D50" s="23" t="s">
        <v>98</v>
      </c>
      <c r="E50" s="23"/>
      <c r="F50" s="24">
        <v>985.84</v>
      </c>
      <c r="G50" s="24"/>
    </row>
    <row r="51" spans="1:7" ht="63" customHeight="1">
      <c r="A51" s="11">
        <v>14</v>
      </c>
      <c r="B51" s="22" t="s">
        <v>114</v>
      </c>
      <c r="C51" s="22"/>
      <c r="D51" s="23" t="s">
        <v>111</v>
      </c>
      <c r="E51" s="23"/>
      <c r="F51" s="24">
        <v>701.64</v>
      </c>
      <c r="G51" s="24"/>
    </row>
    <row r="52" spans="1:7" ht="16.5" customHeight="1">
      <c r="A52" s="11">
        <v>15</v>
      </c>
      <c r="B52" s="22" t="s">
        <v>106</v>
      </c>
      <c r="C52" s="22"/>
      <c r="D52" s="23" t="s">
        <v>99</v>
      </c>
      <c r="E52" s="23"/>
      <c r="F52" s="24">
        <v>354.24</v>
      </c>
      <c r="G52" s="24"/>
    </row>
    <row r="53" spans="1:7" ht="17.25" customHeight="1">
      <c r="A53" s="11">
        <v>16</v>
      </c>
      <c r="B53" s="22" t="s">
        <v>116</v>
      </c>
      <c r="C53" s="22"/>
      <c r="D53" s="23" t="s">
        <v>112</v>
      </c>
      <c r="E53" s="23"/>
      <c r="F53" s="24">
        <v>2868</v>
      </c>
      <c r="G53" s="24"/>
    </row>
    <row r="54" spans="1:7" ht="33" customHeight="1">
      <c r="A54" s="11">
        <v>17</v>
      </c>
      <c r="B54" s="22" t="s">
        <v>114</v>
      </c>
      <c r="C54" s="22"/>
      <c r="D54" s="23" t="s">
        <v>112</v>
      </c>
      <c r="E54" s="23"/>
      <c r="F54" s="24">
        <v>690</v>
      </c>
      <c r="G54" s="24"/>
    </row>
    <row r="55" spans="1:7">
      <c r="A55" s="11">
        <v>18</v>
      </c>
      <c r="B55" s="22" t="s">
        <v>117</v>
      </c>
      <c r="C55" s="22"/>
      <c r="D55" s="23" t="s">
        <v>112</v>
      </c>
      <c r="E55" s="23"/>
      <c r="F55" s="24">
        <v>693</v>
      </c>
      <c r="G55" s="24"/>
    </row>
    <row r="56" spans="1:7" ht="31.5" customHeight="1">
      <c r="A56" s="9"/>
      <c r="B56" s="19" t="s">
        <v>93</v>
      </c>
      <c r="C56" s="20"/>
      <c r="D56" s="21"/>
      <c r="E56" s="17"/>
      <c r="F56" s="16">
        <f>SUM(F38:G55)</f>
        <v>28511.030000000006</v>
      </c>
      <c r="G56" s="17"/>
    </row>
    <row r="58" spans="1:7">
      <c r="A58" s="1" t="s">
        <v>36</v>
      </c>
      <c r="D58" s="7">
        <f>1.36*12*C6</f>
        <v>22371.455999999998</v>
      </c>
      <c r="E58" s="1" t="s">
        <v>37</v>
      </c>
    </row>
    <row r="59" spans="1:7">
      <c r="A59" s="1" t="s">
        <v>38</v>
      </c>
      <c r="D59" s="7">
        <f>D72*5.3%</f>
        <v>9148.4052599999995</v>
      </c>
      <c r="E59" s="1" t="s">
        <v>37</v>
      </c>
    </row>
    <row r="61" spans="1:7">
      <c r="A61" s="1" t="s">
        <v>54</v>
      </c>
    </row>
    <row r="62" spans="1:7">
      <c r="A62" s="1" t="s">
        <v>86</v>
      </c>
    </row>
    <row r="63" spans="1:7">
      <c r="B63" s="1" t="s">
        <v>53</v>
      </c>
      <c r="F63" s="7">
        <v>183216.56</v>
      </c>
      <c r="G63" s="1" t="s">
        <v>37</v>
      </c>
    </row>
    <row r="65" spans="1:7">
      <c r="A65" s="1" t="s">
        <v>87</v>
      </c>
    </row>
    <row r="66" spans="1:7">
      <c r="B66" s="1" t="s">
        <v>52</v>
      </c>
      <c r="F66" s="7">
        <f>F33+F56+D58</f>
        <v>137571.878</v>
      </c>
      <c r="G66" s="1" t="s">
        <v>37</v>
      </c>
    </row>
    <row r="68" spans="1:7">
      <c r="A68" s="1" t="s">
        <v>88</v>
      </c>
      <c r="F68" s="7">
        <f>F63-F66</f>
        <v>45644.682000000001</v>
      </c>
      <c r="G68" s="1" t="s">
        <v>37</v>
      </c>
    </row>
    <row r="69" spans="1:7">
      <c r="B69" s="1" t="s">
        <v>51</v>
      </c>
      <c r="F69" s="7"/>
    </row>
    <row r="71" spans="1:7">
      <c r="A71" s="1" t="s">
        <v>39</v>
      </c>
    </row>
    <row r="72" spans="1:7">
      <c r="B72" s="1" t="s">
        <v>89</v>
      </c>
      <c r="D72" s="12">
        <v>172611.42</v>
      </c>
      <c r="E72" s="1" t="s">
        <v>37</v>
      </c>
    </row>
    <row r="73" spans="1:7">
      <c r="D73" s="7"/>
    </row>
    <row r="74" spans="1:7">
      <c r="A74" s="1" t="s">
        <v>90</v>
      </c>
      <c r="D74" s="7"/>
    </row>
    <row r="75" spans="1:7">
      <c r="A75" s="1" t="s">
        <v>92</v>
      </c>
      <c r="D75" s="7"/>
      <c r="E75" s="7">
        <v>10605.14</v>
      </c>
      <c r="F75" s="1" t="s">
        <v>37</v>
      </c>
    </row>
    <row r="76" spans="1:7">
      <c r="A76" s="1" t="s">
        <v>91</v>
      </c>
      <c r="D76" s="7"/>
    </row>
    <row r="77" spans="1:7">
      <c r="A77" s="1" t="s">
        <v>92</v>
      </c>
      <c r="D77" s="7"/>
      <c r="E77" s="7">
        <v>25962.29</v>
      </c>
      <c r="F77" s="1" t="s">
        <v>37</v>
      </c>
    </row>
    <row r="78" spans="1:7" ht="66" customHeight="1"/>
    <row r="79" spans="1:7">
      <c r="A79" s="1" t="s">
        <v>40</v>
      </c>
    </row>
    <row r="81" spans="1:7" ht="76.5">
      <c r="A81" s="8" t="s">
        <v>41</v>
      </c>
      <c r="B81" s="18" t="s">
        <v>42</v>
      </c>
      <c r="C81" s="18"/>
      <c r="D81" s="8" t="s">
        <v>43</v>
      </c>
      <c r="E81" s="18" t="s">
        <v>44</v>
      </c>
      <c r="F81" s="18"/>
      <c r="G81" s="8" t="s">
        <v>45</v>
      </c>
    </row>
    <row r="82" spans="1:7" ht="30" customHeight="1">
      <c r="A82" s="15" t="s">
        <v>46</v>
      </c>
      <c r="B82" s="14" t="s">
        <v>67</v>
      </c>
      <c r="C82" s="14"/>
      <c r="D82" s="10">
        <v>5</v>
      </c>
      <c r="E82" s="14" t="s">
        <v>69</v>
      </c>
      <c r="F82" s="14"/>
      <c r="G82" s="10">
        <v>5</v>
      </c>
    </row>
    <row r="83" spans="1:7" ht="32.25" customHeight="1">
      <c r="A83" s="15"/>
      <c r="B83" s="14" t="s">
        <v>55</v>
      </c>
      <c r="C83" s="14"/>
      <c r="D83" s="10">
        <v>2</v>
      </c>
      <c r="E83" s="14" t="s">
        <v>69</v>
      </c>
      <c r="F83" s="14"/>
      <c r="G83" s="10">
        <v>2</v>
      </c>
    </row>
    <row r="84" spans="1:7" ht="28.5" customHeight="1">
      <c r="A84" s="15"/>
      <c r="B84" s="14" t="s">
        <v>56</v>
      </c>
      <c r="C84" s="14"/>
      <c r="D84" s="10"/>
      <c r="E84" s="14" t="s">
        <v>69</v>
      </c>
      <c r="F84" s="14"/>
      <c r="G84" s="10"/>
    </row>
    <row r="85" spans="1:7" ht="33.75" customHeight="1">
      <c r="A85" s="10" t="s">
        <v>57</v>
      </c>
      <c r="B85" s="14" t="s">
        <v>58</v>
      </c>
      <c r="C85" s="14"/>
      <c r="D85" s="10"/>
      <c r="E85" s="14" t="s">
        <v>70</v>
      </c>
      <c r="F85" s="14"/>
      <c r="G85" s="10"/>
    </row>
    <row r="86" spans="1:7" ht="43.5" customHeight="1">
      <c r="A86" s="15" t="s">
        <v>59</v>
      </c>
      <c r="B86" s="14" t="s">
        <v>68</v>
      </c>
      <c r="C86" s="14"/>
      <c r="D86" s="10">
        <v>3</v>
      </c>
      <c r="E86" s="14" t="s">
        <v>71</v>
      </c>
      <c r="F86" s="14"/>
      <c r="G86" s="10">
        <v>3</v>
      </c>
    </row>
    <row r="87" spans="1:7" ht="69" customHeight="1">
      <c r="A87" s="15"/>
      <c r="B87" s="14" t="s">
        <v>60</v>
      </c>
      <c r="C87" s="14"/>
      <c r="D87" s="10">
        <v>3</v>
      </c>
      <c r="E87" s="14" t="s">
        <v>72</v>
      </c>
      <c r="F87" s="14"/>
      <c r="G87" s="10">
        <v>3</v>
      </c>
    </row>
    <row r="88" spans="1:7" ht="37.5" customHeight="1">
      <c r="A88" s="15"/>
      <c r="B88" s="14" t="s">
        <v>64</v>
      </c>
      <c r="C88" s="14"/>
      <c r="D88" s="10"/>
      <c r="E88" s="14" t="s">
        <v>73</v>
      </c>
      <c r="F88" s="14"/>
      <c r="G88" s="10"/>
    </row>
    <row r="89" spans="1:7" ht="60" customHeight="1">
      <c r="A89" s="15"/>
      <c r="B89" s="14" t="s">
        <v>65</v>
      </c>
      <c r="C89" s="14"/>
      <c r="D89" s="10"/>
      <c r="E89" s="14" t="s">
        <v>74</v>
      </c>
      <c r="F89" s="14"/>
      <c r="G89" s="10"/>
    </row>
    <row r="90" spans="1:7" ht="33" customHeight="1">
      <c r="A90" s="15"/>
      <c r="B90" s="14" t="s">
        <v>66</v>
      </c>
      <c r="C90" s="14"/>
      <c r="D90" s="10">
        <v>3</v>
      </c>
      <c r="E90" s="14" t="s">
        <v>75</v>
      </c>
      <c r="F90" s="14"/>
      <c r="G90" s="10">
        <v>3</v>
      </c>
    </row>
    <row r="91" spans="1:7" ht="42.75" customHeight="1">
      <c r="A91" s="15"/>
      <c r="B91" s="14" t="s">
        <v>61</v>
      </c>
      <c r="C91" s="14"/>
      <c r="D91" s="10"/>
      <c r="E91" s="14" t="s">
        <v>76</v>
      </c>
      <c r="F91" s="14"/>
      <c r="G91" s="10"/>
    </row>
    <row r="92" spans="1:7" ht="36" customHeight="1">
      <c r="A92" s="15"/>
      <c r="B92" s="14" t="s">
        <v>62</v>
      </c>
      <c r="C92" s="14"/>
      <c r="D92" s="10">
        <v>2</v>
      </c>
      <c r="E92" s="14" t="s">
        <v>71</v>
      </c>
      <c r="F92" s="14"/>
      <c r="G92" s="10">
        <v>2</v>
      </c>
    </row>
    <row r="93" spans="1:7">
      <c r="A93" s="15"/>
      <c r="B93" s="14" t="s">
        <v>63</v>
      </c>
      <c r="C93" s="14"/>
      <c r="D93" s="10">
        <v>2</v>
      </c>
      <c r="E93" s="14"/>
      <c r="F93" s="14"/>
      <c r="G93" s="10">
        <v>2</v>
      </c>
    </row>
    <row r="96" spans="1:7">
      <c r="A96" s="1" t="s">
        <v>80</v>
      </c>
      <c r="F96" s="1" t="s">
        <v>79</v>
      </c>
    </row>
    <row r="98" spans="1:6">
      <c r="A98" s="1" t="s">
        <v>84</v>
      </c>
      <c r="F98" s="1" t="s">
        <v>81</v>
      </c>
    </row>
  </sheetData>
  <sortState ref="B38:G55">
    <sortCondition ref="D38:D55" customList="Январь,Февраль,Март,Апрель,Май,Июнь,Июль,Август,Сентябрь,Октябрь,Ноябрь,Декабрь"/>
  </sortState>
  <mergeCells count="125">
    <mergeCell ref="D53:E53"/>
    <mergeCell ref="D54:E54"/>
    <mergeCell ref="D55:E55"/>
    <mergeCell ref="B42:C42"/>
    <mergeCell ref="D42:E42"/>
    <mergeCell ref="F42:G42"/>
    <mergeCell ref="B43:C43"/>
    <mergeCell ref="D43:E43"/>
    <mergeCell ref="F43:G43"/>
    <mergeCell ref="F47:G47"/>
    <mergeCell ref="F48:G48"/>
    <mergeCell ref="F49:G49"/>
    <mergeCell ref="F44:G44"/>
    <mergeCell ref="F45:G45"/>
    <mergeCell ref="F46:G46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  <mergeCell ref="F50:G50"/>
    <mergeCell ref="F51:G51"/>
    <mergeCell ref="F52:G52"/>
    <mergeCell ref="F53:G53"/>
    <mergeCell ref="F54:G54"/>
    <mergeCell ref="F55:G55"/>
    <mergeCell ref="D47:E47"/>
    <mergeCell ref="D48:E48"/>
    <mergeCell ref="D49:E49"/>
    <mergeCell ref="D50:E50"/>
    <mergeCell ref="D51:E51"/>
    <mergeCell ref="D52:E52"/>
    <mergeCell ref="F56:G56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  <mergeCell ref="B56:C56"/>
    <mergeCell ref="D56:E56"/>
    <mergeCell ref="B85:C85"/>
    <mergeCell ref="E85:F85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2013-04-02T10:03:21Z</dcterms:modified>
</cp:coreProperties>
</file>