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3" i="11"/>
  <c r="G31"/>
  <c r="G29"/>
  <c r="G27"/>
  <c r="F35"/>
  <c r="E35"/>
  <c r="D35"/>
  <c r="B34"/>
  <c r="B33"/>
  <c r="B32"/>
  <c r="B31"/>
  <c r="B30"/>
  <c r="B29"/>
  <c r="B28"/>
  <c r="B27"/>
  <c r="C6"/>
  <c r="F47" s="1"/>
  <c r="D57" l="1"/>
  <c r="G35"/>
  <c r="F44"/>
  <c r="F45"/>
  <c r="F43"/>
  <c r="F48"/>
  <c r="F55"/>
  <c r="D58"/>
  <c r="F49" l="1"/>
  <c r="F74" s="1"/>
</calcChain>
</file>

<file path=xl/sharedStrings.xml><?xml version="1.0" encoding="utf-8"?>
<sst xmlns="http://schemas.openxmlformats.org/spreadsheetml/2006/main" count="124" uniqueCount="109">
  <si>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</si>
  <si>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</si>
  <si>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</si>
  <si>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</si>
  <si>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</si>
  <si>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</si>
  <si>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</si>
  <si>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</si>
  <si>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</si>
  <si>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</si>
  <si>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</si>
  <si>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</si>
  <si>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</si>
  <si>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</si>
  <si>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</si>
  <si>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</si>
  <si>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</si>
  <si>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</si>
  <si>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</si>
  <si>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</si>
  <si>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</si>
  <si>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</si>
  <si>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</si>
  <si>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</si>
  <si>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</si>
  <si>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</si>
  <si>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</si>
  <si>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</si>
  <si>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</si>
  <si>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</si>
  <si>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</si>
  <si>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</si>
  <si>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</si>
  <si>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</si>
  <si>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</si>
  <si>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</si>
  <si>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</si>
  <si>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</si>
  <si>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</si>
  <si>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</si>
  <si>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</si>
  <si>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</si>
  <si>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</si>
  <si>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</si>
  <si>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</si>
  <si>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</si>
  <si>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</si>
  <si>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</si>
  <si>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</si>
  <si>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</si>
  <si>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</si>
  <si>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</si>
  <si>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</si>
  <si>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</si>
  <si>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</si>
  <si>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</si>
  <si>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</si>
  <si>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</si>
  <si>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</si>
  <si>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</si>
  <si>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</si>
  <si>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</si>
  <si>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</si>
  <si>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</si>
  <si>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</si>
  <si>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</si>
  <si>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</si>
  <si>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</si>
  <si>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</si>
  <si>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</si>
  <si>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</si>
  <si>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</si>
  <si>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</si>
  <si>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</si>
  <si>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</si>
  <si>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</si>
  <si>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</si>
  <si>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</si>
  <si>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17 по улице Октябрьская 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</si>
  <si>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</si>
  <si>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</si>
  <si>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</si>
  <si>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</si>
  <si>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</si>
  <si>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</si>
  <si>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</si>
  <si>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</si>
  <si>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</si>
  <si>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</si>
  <si>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</si>
  <si>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</si>
  <si>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</si>
  <si>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</si>
  <si>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</si>
  <si>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</si>
  <si>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</si>
  <si>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</si>
  <si>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</si>
  <si>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149 от 01.04.2009г.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</si>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</sst>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topLeftCell="A61" workbookViewId="0">
      <selection activeCell="A75" sqref="A75:XFD7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18" t="s">
        <v>0</v>
      </c>
      <c r="B1" s="18"/>
      <c r="C1" s="18"/>
      <c r="D1" s="18"/>
      <c r="E1" s="18"/>
      <c r="F1" s="18"/>
      <c r="G1" s="18"/>
    </row>
    <row r="2" spans="1:8">
      <c r="A2" s="18" t="s">
        <v>5</v>
      </c>
      <c r="B2" s="18"/>
      <c r="C2" s="18"/>
      <c r="D2" s="18"/>
      <c r="E2" s="18"/>
      <c r="F2" s="18"/>
      <c r="G2" s="18"/>
    </row>
    <row r="3" spans="1:8">
      <c r="A3" s="18" t="s">
        <v>78</v>
      </c>
      <c r="B3" s="18"/>
      <c r="C3" s="18"/>
      <c r="D3" s="18"/>
      <c r="E3" s="18"/>
      <c r="F3" s="18"/>
      <c r="G3" s="18"/>
    </row>
    <row r="4" spans="1:8">
      <c r="A4" s="18" t="s">
        <v>73</v>
      </c>
      <c r="B4" s="18"/>
      <c r="C4" s="18"/>
      <c r="D4" s="18"/>
      <c r="E4" s="18"/>
      <c r="F4" s="18"/>
      <c r="G4" s="18"/>
      <c r="H4" s="11">
        <v>12</v>
      </c>
    </row>
    <row r="5" spans="1:8" ht="11.25" customHeight="1"/>
    <row r="6" spans="1:8">
      <c r="A6" s="1" t="s">
        <v>6</v>
      </c>
      <c r="C6" s="3">
        <f>D7+D8</f>
        <v>279.10000000000002</v>
      </c>
      <c r="D6" s="1" t="s">
        <v>2</v>
      </c>
    </row>
    <row r="7" spans="1:8">
      <c r="A7" s="1" t="s">
        <v>81</v>
      </c>
      <c r="B7" s="1" t="s">
        <v>82</v>
      </c>
      <c r="C7" s="3"/>
      <c r="D7" s="1">
        <v>279.10000000000002</v>
      </c>
      <c r="E7" s="1" t="s">
        <v>2</v>
      </c>
    </row>
    <row r="8" spans="1:8">
      <c r="B8" s="1" t="s">
        <v>83</v>
      </c>
      <c r="C8" s="3"/>
      <c r="D8" s="1">
        <v>0</v>
      </c>
      <c r="E8" s="1" t="s">
        <v>2</v>
      </c>
    </row>
    <row r="9" spans="1:8">
      <c r="A9" s="1" t="s">
        <v>84</v>
      </c>
      <c r="C9" s="1">
        <v>1</v>
      </c>
    </row>
    <row r="10" spans="1:8">
      <c r="A10" s="1" t="s">
        <v>85</v>
      </c>
      <c r="C10" s="1">
        <v>4</v>
      </c>
    </row>
    <row r="11" spans="1:8">
      <c r="A11" s="1" t="s">
        <v>86</v>
      </c>
      <c r="C11" s="1">
        <v>4</v>
      </c>
    </row>
    <row r="14" spans="1:8">
      <c r="A14" s="1" t="s">
        <v>87</v>
      </c>
    </row>
    <row r="15" spans="1:8" ht="31.5" customHeight="1">
      <c r="A15" s="22" t="s">
        <v>88</v>
      </c>
      <c r="B15" s="22"/>
      <c r="C15" s="22" t="s">
        <v>89</v>
      </c>
      <c r="D15" s="22"/>
      <c r="E15" s="22" t="s">
        <v>90</v>
      </c>
      <c r="F15" s="22"/>
    </row>
    <row r="16" spans="1:8">
      <c r="A16" s="13" t="s">
        <v>91</v>
      </c>
      <c r="B16" s="13"/>
      <c r="C16" s="21">
        <v>5</v>
      </c>
      <c r="D16" s="21"/>
      <c r="E16" s="21">
        <v>5</v>
      </c>
      <c r="F16" s="21"/>
    </row>
    <row r="17" spans="1:10">
      <c r="A17" s="13" t="s">
        <v>92</v>
      </c>
      <c r="B17" s="13"/>
      <c r="C17" s="21">
        <v>2</v>
      </c>
      <c r="D17" s="21"/>
      <c r="E17" s="21">
        <v>2</v>
      </c>
      <c r="F17" s="21"/>
    </row>
    <row r="19" spans="1:10">
      <c r="A19" s="1" t="s">
        <v>93</v>
      </c>
      <c r="C19" s="1" t="s">
        <v>98</v>
      </c>
    </row>
    <row r="21" spans="1:10">
      <c r="A21" s="1" t="s">
        <v>94</v>
      </c>
    </row>
    <row r="22" spans="1:10">
      <c r="B22" s="1" t="s">
        <v>95</v>
      </c>
      <c r="D22" s="1">
        <v>9.69</v>
      </c>
      <c r="E22" s="1" t="s">
        <v>96</v>
      </c>
    </row>
    <row r="23" spans="1:10">
      <c r="B23" s="1" t="s">
        <v>97</v>
      </c>
      <c r="D23" s="1">
        <v>10.85</v>
      </c>
      <c r="E23" s="1" t="s">
        <v>96</v>
      </c>
    </row>
    <row r="25" spans="1:10">
      <c r="A25" s="1" t="s">
        <v>1</v>
      </c>
    </row>
    <row r="26" spans="1:10" ht="98.25" customHeight="1">
      <c r="A26" s="14" t="s">
        <v>3</v>
      </c>
      <c r="B26" s="14" t="s">
        <v>99</v>
      </c>
      <c r="C26" s="14" t="s">
        <v>100</v>
      </c>
      <c r="D26" s="14" t="s">
        <v>101</v>
      </c>
      <c r="E26" s="14" t="s">
        <v>4</v>
      </c>
      <c r="F26" s="14" t="s">
        <v>102</v>
      </c>
      <c r="G26" s="14" t="s">
        <v>103</v>
      </c>
      <c r="H26" s="2"/>
      <c r="I26" s="2"/>
      <c r="J26" s="2"/>
    </row>
    <row r="27" spans="1:10">
      <c r="A27" s="23" t="s">
        <v>39</v>
      </c>
      <c r="B27" s="5">
        <f>D27/C27</f>
        <v>4553</v>
      </c>
      <c r="C27" s="6">
        <v>2.57</v>
      </c>
      <c r="D27" s="6">
        <v>11701.21</v>
      </c>
      <c r="E27" s="6"/>
      <c r="F27" s="25">
        <v>26094.26</v>
      </c>
      <c r="G27" s="25">
        <f>D27+D28+E27+E28-F27</f>
        <v>0</v>
      </c>
    </row>
    <row r="28" spans="1:10">
      <c r="A28" s="24"/>
      <c r="B28" s="5">
        <f>D28/C28</f>
        <v>4833.9999999999991</v>
      </c>
      <c r="C28" s="6">
        <v>2.95</v>
      </c>
      <c r="D28" s="6">
        <v>14260.3</v>
      </c>
      <c r="E28" s="6">
        <v>132.75</v>
      </c>
      <c r="F28" s="26"/>
      <c r="G28" s="26"/>
    </row>
    <row r="29" spans="1:10">
      <c r="A29" s="23" t="s">
        <v>40</v>
      </c>
      <c r="B29" s="5">
        <f t="shared" ref="B29:B34" si="0">D29/C29</f>
        <v>11.527409012914296</v>
      </c>
      <c r="C29" s="6">
        <v>1328.76</v>
      </c>
      <c r="D29" s="6">
        <v>15317.16</v>
      </c>
      <c r="E29" s="6"/>
      <c r="F29" s="25">
        <v>32637.06</v>
      </c>
      <c r="G29" s="25">
        <f t="shared" ref="G29" si="1">D29+D30+E29+E30-F29</f>
        <v>0</v>
      </c>
    </row>
    <row r="30" spans="1:10">
      <c r="A30" s="24"/>
      <c r="B30" s="5">
        <f t="shared" si="0"/>
        <v>11.527080809828691</v>
      </c>
      <c r="C30" s="6">
        <v>1502.54</v>
      </c>
      <c r="D30" s="6">
        <v>17319.900000000001</v>
      </c>
      <c r="E30" s="6"/>
      <c r="F30" s="26"/>
      <c r="G30" s="26"/>
    </row>
    <row r="31" spans="1:10" ht="16.5" customHeight="1">
      <c r="A31" s="23" t="s">
        <v>104</v>
      </c>
      <c r="B31" s="5">
        <f t="shared" si="0"/>
        <v>256.68432055749128</v>
      </c>
      <c r="C31" s="6">
        <v>14.35</v>
      </c>
      <c r="D31" s="6">
        <v>3683.42</v>
      </c>
      <c r="E31" s="6">
        <v>-589.01</v>
      </c>
      <c r="F31" s="25">
        <v>7174.35</v>
      </c>
      <c r="G31" s="25">
        <f t="shared" ref="G31" si="2">D31+D32+E31+E32-F31</f>
        <v>0</v>
      </c>
    </row>
    <row r="32" spans="1:10">
      <c r="A32" s="24"/>
      <c r="B32" s="5">
        <f t="shared" si="0"/>
        <v>262.71704957678355</v>
      </c>
      <c r="C32" s="6">
        <v>16.54</v>
      </c>
      <c r="D32" s="6">
        <v>4345.34</v>
      </c>
      <c r="E32" s="6">
        <v>-265.39999999999998</v>
      </c>
      <c r="F32" s="26"/>
      <c r="G32" s="26"/>
    </row>
    <row r="33" spans="1:7" ht="16.5" customHeight="1">
      <c r="A33" s="23" t="s">
        <v>105</v>
      </c>
      <c r="B33" s="5">
        <f t="shared" si="0"/>
        <v>256.68349193214726</v>
      </c>
      <c r="C33" s="6">
        <v>24.17</v>
      </c>
      <c r="D33" s="6">
        <v>6204.04</v>
      </c>
      <c r="E33" s="6">
        <v>-992.05</v>
      </c>
      <c r="F33" s="25">
        <v>12454.76</v>
      </c>
      <c r="G33" s="25">
        <f t="shared" ref="G33" si="3">D33+D34+E33+E34-F33</f>
        <v>0</v>
      </c>
    </row>
    <row r="34" spans="1:7">
      <c r="A34" s="24"/>
      <c r="B34" s="5">
        <f t="shared" si="0"/>
        <v>262.716621253406</v>
      </c>
      <c r="C34" s="6">
        <v>29.36</v>
      </c>
      <c r="D34" s="6">
        <v>7713.36</v>
      </c>
      <c r="E34" s="6">
        <v>-470.59</v>
      </c>
      <c r="F34" s="26"/>
      <c r="G34" s="26"/>
    </row>
    <row r="35" spans="1:7">
      <c r="A35" s="4" t="s">
        <v>70</v>
      </c>
      <c r="B35" s="5"/>
      <c r="C35" s="6"/>
      <c r="D35" s="6">
        <f>SUM(D27:D34)</f>
        <v>80544.73</v>
      </c>
      <c r="E35" s="6">
        <f>SUM(E27:E34)</f>
        <v>-2184.3000000000002</v>
      </c>
      <c r="F35" s="6">
        <f>SUM(F27:F34)</f>
        <v>78360.429999999993</v>
      </c>
      <c r="G35" s="6">
        <f>SUM(G27:G34)</f>
        <v>0</v>
      </c>
    </row>
    <row r="36" spans="1:7" ht="6" customHeight="1"/>
    <row r="38" spans="1:7">
      <c r="A38" s="1" t="s">
        <v>7</v>
      </c>
    </row>
    <row r="40" spans="1:7" ht="64.5" customHeight="1">
      <c r="A40" s="9" t="s">
        <v>8</v>
      </c>
      <c r="B40" s="19" t="s">
        <v>9</v>
      </c>
      <c r="C40" s="20"/>
      <c r="D40" s="19" t="s">
        <v>10</v>
      </c>
      <c r="E40" s="20"/>
      <c r="F40" s="19" t="s">
        <v>11</v>
      </c>
      <c r="G40" s="20"/>
    </row>
    <row r="41" spans="1:7" ht="50.25" customHeight="1">
      <c r="A41" s="9">
        <v>1</v>
      </c>
      <c r="B41" s="15" t="s">
        <v>12</v>
      </c>
      <c r="C41" s="15"/>
      <c r="D41" s="16" t="s">
        <v>13</v>
      </c>
      <c r="E41" s="16"/>
      <c r="F41" s="17"/>
      <c r="G41" s="17"/>
    </row>
    <row r="42" spans="1:7" ht="31.5" customHeight="1">
      <c r="A42" s="9">
        <v>2</v>
      </c>
      <c r="B42" s="15" t="s">
        <v>14</v>
      </c>
      <c r="C42" s="15"/>
      <c r="D42" s="16" t="s">
        <v>13</v>
      </c>
      <c r="E42" s="16"/>
      <c r="F42" s="17"/>
      <c r="G42" s="17"/>
    </row>
    <row r="43" spans="1:7">
      <c r="A43" s="12">
        <v>3</v>
      </c>
      <c r="B43" s="15" t="s">
        <v>15</v>
      </c>
      <c r="C43" s="15"/>
      <c r="D43" s="16" t="s">
        <v>16</v>
      </c>
      <c r="E43" s="16"/>
      <c r="F43" s="17">
        <f>0.14833333333*H4*C6</f>
        <v>496.79799998883612</v>
      </c>
      <c r="G43" s="17"/>
    </row>
    <row r="44" spans="1:7" ht="30" customHeight="1">
      <c r="A44" s="12">
        <v>4</v>
      </c>
      <c r="B44" s="15" t="s">
        <v>17</v>
      </c>
      <c r="C44" s="15"/>
      <c r="D44" s="16" t="s">
        <v>79</v>
      </c>
      <c r="E44" s="16"/>
      <c r="F44" s="17">
        <f>0.78*H4*C6</f>
        <v>2612.3760000000002</v>
      </c>
      <c r="G44" s="17"/>
    </row>
    <row r="45" spans="1:7" ht="63" customHeight="1">
      <c r="A45" s="12">
        <v>5</v>
      </c>
      <c r="B45" s="15" t="s">
        <v>18</v>
      </c>
      <c r="C45" s="15"/>
      <c r="D45" s="16" t="s">
        <v>19</v>
      </c>
      <c r="E45" s="16"/>
      <c r="F45" s="17">
        <f>1.04*H4*C6</f>
        <v>3483.1680000000006</v>
      </c>
      <c r="G45" s="17"/>
    </row>
    <row r="46" spans="1:7" ht="29.25" customHeight="1">
      <c r="A46" s="12">
        <v>6</v>
      </c>
      <c r="B46" s="15" t="s">
        <v>20</v>
      </c>
      <c r="C46" s="15"/>
      <c r="D46" s="16" t="s">
        <v>66</v>
      </c>
      <c r="E46" s="16"/>
      <c r="F46" s="17"/>
      <c r="G46" s="17"/>
    </row>
    <row r="47" spans="1:7" ht="29.25" customHeight="1">
      <c r="A47" s="12">
        <v>7</v>
      </c>
      <c r="B47" s="15" t="s">
        <v>21</v>
      </c>
      <c r="C47" s="15"/>
      <c r="D47" s="19" t="s">
        <v>66</v>
      </c>
      <c r="E47" s="20"/>
      <c r="F47" s="17">
        <f>2.20416666666*H4*C6</f>
        <v>7382.1949999776725</v>
      </c>
      <c r="G47" s="17"/>
    </row>
    <row r="48" spans="1:7" ht="48" customHeight="1">
      <c r="A48" s="12">
        <v>8</v>
      </c>
      <c r="B48" s="15" t="s">
        <v>22</v>
      </c>
      <c r="C48" s="15"/>
      <c r="D48" s="19" t="s">
        <v>80</v>
      </c>
      <c r="E48" s="20"/>
      <c r="F48" s="17">
        <f>0.2525*H4*C6</f>
        <v>845.67300000000012</v>
      </c>
      <c r="G48" s="17"/>
    </row>
    <row r="49" spans="1:7" ht="31.5" customHeight="1">
      <c r="A49" s="9"/>
      <c r="B49" s="15" t="s">
        <v>23</v>
      </c>
      <c r="C49" s="15"/>
      <c r="D49" s="16"/>
      <c r="E49" s="16"/>
      <c r="F49" s="17">
        <f>SUM(F41:G48)</f>
        <v>14820.20999996651</v>
      </c>
      <c r="G49" s="17"/>
    </row>
    <row r="51" spans="1:7">
      <c r="A51" s="1" t="s">
        <v>24</v>
      </c>
    </row>
    <row r="53" spans="1:7" ht="44.25" customHeight="1">
      <c r="A53" s="9" t="s">
        <v>8</v>
      </c>
      <c r="B53" s="16" t="s">
        <v>25</v>
      </c>
      <c r="C53" s="16"/>
      <c r="D53" s="19" t="s">
        <v>26</v>
      </c>
      <c r="E53" s="20"/>
      <c r="F53" s="19" t="s">
        <v>27</v>
      </c>
      <c r="G53" s="20"/>
    </row>
    <row r="54" spans="1:7" ht="30.75" customHeight="1">
      <c r="A54" s="9"/>
      <c r="B54" s="27"/>
      <c r="C54" s="28"/>
      <c r="D54" s="31"/>
      <c r="E54" s="32"/>
      <c r="F54" s="29"/>
      <c r="G54" s="30"/>
    </row>
    <row r="55" spans="1:7" ht="45.75" customHeight="1">
      <c r="A55" s="9"/>
      <c r="B55" s="37" t="s">
        <v>72</v>
      </c>
      <c r="C55" s="38"/>
      <c r="D55" s="19"/>
      <c r="E55" s="20"/>
      <c r="F55" s="35">
        <f>SUM(F54:G54)</f>
        <v>0</v>
      </c>
      <c r="G55" s="20"/>
    </row>
    <row r="57" spans="1:7">
      <c r="A57" s="1" t="s">
        <v>28</v>
      </c>
      <c r="D57" s="7">
        <f>2.1*H4*C6</f>
        <v>7033.3200000000015</v>
      </c>
      <c r="E57" s="1" t="s">
        <v>29</v>
      </c>
    </row>
    <row r="58" spans="1:7">
      <c r="A58" s="1" t="s">
        <v>30</v>
      </c>
      <c r="D58" s="7">
        <f>F65*5.3%</f>
        <v>1805.8546900000001</v>
      </c>
      <c r="E58" s="1" t="s">
        <v>29</v>
      </c>
    </row>
    <row r="60" spans="1:7">
      <c r="A60" s="1" t="s">
        <v>43</v>
      </c>
    </row>
    <row r="61" spans="1:7">
      <c r="A61" s="1" t="s">
        <v>74</v>
      </c>
    </row>
    <row r="62" spans="1:7">
      <c r="B62" s="1" t="s">
        <v>42</v>
      </c>
      <c r="F62" s="7">
        <v>34072.730000000003</v>
      </c>
      <c r="G62" s="1" t="s">
        <v>29</v>
      </c>
    </row>
    <row r="64" spans="1:7">
      <c r="A64" s="1" t="s">
        <v>31</v>
      </c>
    </row>
    <row r="65" spans="1:7">
      <c r="B65" s="1" t="s">
        <v>76</v>
      </c>
      <c r="F65" s="7">
        <v>34072.730000000003</v>
      </c>
      <c r="G65" s="1" t="s">
        <v>29</v>
      </c>
    </row>
    <row r="66" spans="1:7">
      <c r="D66" s="7"/>
    </row>
    <row r="67" spans="1:7">
      <c r="A67" s="1" t="s">
        <v>106</v>
      </c>
      <c r="D67" s="7"/>
    </row>
    <row r="68" spans="1:7">
      <c r="A68" s="1" t="s">
        <v>77</v>
      </c>
      <c r="D68" s="7"/>
      <c r="F68" s="7">
        <v>0</v>
      </c>
      <c r="G68" s="1" t="s">
        <v>29</v>
      </c>
    </row>
    <row r="69" spans="1:7">
      <c r="D69" s="7"/>
    </row>
    <row r="70" spans="1:7">
      <c r="A70" s="1" t="s">
        <v>107</v>
      </c>
      <c r="D70" s="7"/>
    </row>
    <row r="71" spans="1:7">
      <c r="A71" s="1" t="s">
        <v>108</v>
      </c>
      <c r="D71" s="7"/>
      <c r="F71" s="7">
        <v>0</v>
      </c>
      <c r="G71" s="1" t="s">
        <v>29</v>
      </c>
    </row>
    <row r="73" spans="1:7">
      <c r="A73" s="1" t="s">
        <v>75</v>
      </c>
    </row>
    <row r="74" spans="1:7">
      <c r="B74" s="1" t="s">
        <v>41</v>
      </c>
      <c r="F74" s="7">
        <f>F49+F55+D57</f>
        <v>21853.529999966511</v>
      </c>
      <c r="G74" s="1" t="s">
        <v>29</v>
      </c>
    </row>
    <row r="76" spans="1:7" ht="30" customHeight="1">
      <c r="A76" s="1" t="s">
        <v>32</v>
      </c>
    </row>
    <row r="77" spans="1:7" ht="32.25" customHeight="1"/>
    <row r="78" spans="1:7" ht="28.5" customHeight="1">
      <c r="A78" s="8" t="s">
        <v>33</v>
      </c>
      <c r="B78" s="36" t="s">
        <v>34</v>
      </c>
      <c r="C78" s="36"/>
      <c r="D78" s="8" t="s">
        <v>35</v>
      </c>
      <c r="E78" s="36" t="s">
        <v>36</v>
      </c>
      <c r="F78" s="36"/>
      <c r="G78" s="8" t="s">
        <v>37</v>
      </c>
    </row>
    <row r="79" spans="1:7" ht="33.75" customHeight="1">
      <c r="A79" s="33" t="s">
        <v>38</v>
      </c>
      <c r="B79" s="34" t="s">
        <v>56</v>
      </c>
      <c r="C79" s="34"/>
      <c r="D79" s="10"/>
      <c r="E79" s="34" t="s">
        <v>58</v>
      </c>
      <c r="F79" s="34"/>
      <c r="G79" s="10"/>
    </row>
    <row r="80" spans="1:7" ht="43.5" customHeight="1">
      <c r="A80" s="33"/>
      <c r="B80" s="34" t="s">
        <v>44</v>
      </c>
      <c r="C80" s="34"/>
      <c r="D80" s="10"/>
      <c r="E80" s="34" t="s">
        <v>58</v>
      </c>
      <c r="F80" s="34"/>
      <c r="G80" s="10"/>
    </row>
    <row r="81" spans="1:7" ht="69" customHeight="1">
      <c r="A81" s="33"/>
      <c r="B81" s="34" t="s">
        <v>45</v>
      </c>
      <c r="C81" s="34"/>
      <c r="D81" s="10"/>
      <c r="E81" s="34" t="s">
        <v>58</v>
      </c>
      <c r="F81" s="34"/>
      <c r="G81" s="10"/>
    </row>
    <row r="82" spans="1:7" ht="37.5" customHeight="1">
      <c r="A82" s="10" t="s">
        <v>46</v>
      </c>
      <c r="B82" s="34" t="s">
        <v>47</v>
      </c>
      <c r="C82" s="34"/>
      <c r="D82" s="10"/>
      <c r="E82" s="34" t="s">
        <v>59</v>
      </c>
      <c r="F82" s="34"/>
      <c r="G82" s="10"/>
    </row>
    <row r="83" spans="1:7" ht="60" customHeight="1">
      <c r="A83" s="33" t="s">
        <v>48</v>
      </c>
      <c r="B83" s="34" t="s">
        <v>57</v>
      </c>
      <c r="C83" s="34"/>
      <c r="D83" s="10"/>
      <c r="E83" s="34" t="s">
        <v>60</v>
      </c>
      <c r="F83" s="34"/>
      <c r="G83" s="10"/>
    </row>
    <row r="84" spans="1:7" ht="33" customHeight="1">
      <c r="A84" s="33"/>
      <c r="B84" s="34" t="s">
        <v>49</v>
      </c>
      <c r="C84" s="34"/>
      <c r="D84" s="10"/>
      <c r="E84" s="34" t="s">
        <v>61</v>
      </c>
      <c r="F84" s="34"/>
      <c r="G84" s="10"/>
    </row>
    <row r="85" spans="1:7" ht="42.75" customHeight="1">
      <c r="A85" s="33"/>
      <c r="B85" s="34" t="s">
        <v>53</v>
      </c>
      <c r="C85" s="34"/>
      <c r="D85" s="10"/>
      <c r="E85" s="34" t="s">
        <v>62</v>
      </c>
      <c r="F85" s="34"/>
      <c r="G85" s="10"/>
    </row>
    <row r="86" spans="1:7" ht="36" customHeight="1">
      <c r="A86" s="33"/>
      <c r="B86" s="34" t="s">
        <v>54</v>
      </c>
      <c r="C86" s="34"/>
      <c r="D86" s="10"/>
      <c r="E86" s="34" t="s">
        <v>63</v>
      </c>
      <c r="F86" s="34"/>
      <c r="G86" s="10"/>
    </row>
    <row r="87" spans="1:7">
      <c r="A87" s="33"/>
      <c r="B87" s="34" t="s">
        <v>55</v>
      </c>
      <c r="C87" s="34"/>
      <c r="D87" s="10"/>
      <c r="E87" s="34" t="s">
        <v>64</v>
      </c>
      <c r="F87" s="34"/>
      <c r="G87" s="10"/>
    </row>
    <row r="88" spans="1:7">
      <c r="A88" s="33"/>
      <c r="B88" s="34" t="s">
        <v>50</v>
      </c>
      <c r="C88" s="34"/>
      <c r="D88" s="10"/>
      <c r="E88" s="34" t="s">
        <v>65</v>
      </c>
      <c r="F88" s="34"/>
      <c r="G88" s="10"/>
    </row>
    <row r="89" spans="1:7">
      <c r="A89" s="33"/>
      <c r="B89" s="34" t="s">
        <v>51</v>
      </c>
      <c r="C89" s="34"/>
      <c r="D89" s="10"/>
      <c r="E89" s="34" t="s">
        <v>60</v>
      </c>
      <c r="F89" s="34"/>
      <c r="G89" s="10"/>
    </row>
    <row r="90" spans="1:7">
      <c r="A90" s="33"/>
      <c r="B90" s="34" t="s">
        <v>52</v>
      </c>
      <c r="C90" s="34"/>
      <c r="D90" s="10"/>
      <c r="E90" s="34"/>
      <c r="F90" s="34"/>
      <c r="G90" s="10"/>
    </row>
    <row r="93" spans="1:7">
      <c r="A93" s="1" t="s">
        <v>68</v>
      </c>
      <c r="F93" s="1" t="s">
        <v>67</v>
      </c>
    </row>
    <row r="95" spans="1:7">
      <c r="A95" s="1" t="s">
        <v>71</v>
      </c>
      <c r="F95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0">
    <mergeCell ref="A33:A34"/>
    <mergeCell ref="F33:F34"/>
    <mergeCell ref="G33:G34"/>
    <mergeCell ref="G27:G28"/>
    <mergeCell ref="A29:A30"/>
    <mergeCell ref="F29:F30"/>
    <mergeCell ref="G29:G30"/>
    <mergeCell ref="A31:A32"/>
    <mergeCell ref="F31:F32"/>
    <mergeCell ref="G31:G32"/>
    <mergeCell ref="A83:A90"/>
    <mergeCell ref="B83:C83"/>
    <mergeCell ref="E83:F83"/>
    <mergeCell ref="B84:C84"/>
    <mergeCell ref="E84:F84"/>
    <mergeCell ref="B85:C85"/>
    <mergeCell ref="E85:F85"/>
    <mergeCell ref="B89:C89"/>
    <mergeCell ref="E89:F89"/>
    <mergeCell ref="B90:C90"/>
    <mergeCell ref="E90:F90"/>
    <mergeCell ref="B86:C86"/>
    <mergeCell ref="E86:F86"/>
    <mergeCell ref="B87:C87"/>
    <mergeCell ref="E87:F87"/>
    <mergeCell ref="B88:C88"/>
    <mergeCell ref="E88:F88"/>
    <mergeCell ref="F55:G55"/>
    <mergeCell ref="B78:C78"/>
    <mergeCell ref="E78:F78"/>
    <mergeCell ref="B55:C55"/>
    <mergeCell ref="D55:E55"/>
    <mergeCell ref="B82:C82"/>
    <mergeCell ref="E82:F82"/>
    <mergeCell ref="A79:A81"/>
    <mergeCell ref="B79:C79"/>
    <mergeCell ref="E79:F79"/>
    <mergeCell ref="B80:C80"/>
    <mergeCell ref="E80:F80"/>
    <mergeCell ref="B81:C81"/>
    <mergeCell ref="E81:F81"/>
    <mergeCell ref="B53:C53"/>
    <mergeCell ref="D53:E53"/>
    <mergeCell ref="F53:G53"/>
    <mergeCell ref="B54:C54"/>
    <mergeCell ref="F54:G54"/>
    <mergeCell ref="D54:E54"/>
    <mergeCell ref="B49:C49"/>
    <mergeCell ref="D49:E49"/>
    <mergeCell ref="F49:G49"/>
    <mergeCell ref="D47:E47"/>
    <mergeCell ref="F47:G47"/>
    <mergeCell ref="B48:C48"/>
    <mergeCell ref="D48:E48"/>
    <mergeCell ref="F48:G48"/>
    <mergeCell ref="A1:G1"/>
    <mergeCell ref="A2:G2"/>
    <mergeCell ref="A3:G3"/>
    <mergeCell ref="A4:G4"/>
    <mergeCell ref="B40:C40"/>
    <mergeCell ref="D40:E40"/>
    <mergeCell ref="F40:G40"/>
    <mergeCell ref="C17:D17"/>
    <mergeCell ref="E17:F17"/>
    <mergeCell ref="A15:B15"/>
    <mergeCell ref="C15:D15"/>
    <mergeCell ref="E15:F15"/>
    <mergeCell ref="C16:D16"/>
    <mergeCell ref="E16:F16"/>
    <mergeCell ref="A27:A28"/>
    <mergeCell ref="F27:F28"/>
    <mergeCell ref="B41:C41"/>
    <mergeCell ref="D41:E41"/>
    <mergeCell ref="F41:G41"/>
    <mergeCell ref="B42:C42"/>
    <mergeCell ref="D42:E42"/>
    <mergeCell ref="F42:G42"/>
    <mergeCell ref="B46:C46"/>
    <mergeCell ref="D46:E46"/>
    <mergeCell ref="F46:G46"/>
    <mergeCell ref="B47:C47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2014-03-02T11:38:03Z</dcterms:modified>
</cp:coreProperties>
</file>