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71" i="11"/>
  <c r="D67" s="1"/>
  <c r="F64"/>
  <c r="F52"/>
  <c r="F47"/>
  <c r="F46"/>
  <c r="F48"/>
  <c r="E41"/>
  <c r="D41"/>
  <c r="B40"/>
  <c r="B39"/>
  <c r="B38"/>
  <c r="B37"/>
  <c r="B36"/>
  <c r="B35"/>
  <c r="B34"/>
  <c r="B33"/>
  <c r="C6"/>
  <c r="F49" s="1"/>
  <c r="D66" l="1"/>
  <c r="F50"/>
  <c r="F53"/>
  <c r="F54" l="1"/>
  <c r="F74" s="1"/>
</calcChain>
</file>

<file path=xl/sharedStrings.xml><?xml version="1.0" encoding="utf-8"?>
<sst xmlns="http://schemas.openxmlformats.org/spreadsheetml/2006/main" count="136" uniqueCount="118">
  <si>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</si>
  <si>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</si>
  <si>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</si>
  <si>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</si>
  <si>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</si>
  <si>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</si>
  <si>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</si>
  <si>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</si>
  <si>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</si>
  <si>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</si>
  <si>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</si>
  <si>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</si>
  <si>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</si>
  <si>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</si>
  <si>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</si>
  <si>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</si>
  <si>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</si>
  <si>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</si>
  <si>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</si>
  <si>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</si>
  <si>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</si>
  <si>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</si>
  <si>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</si>
  <si>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</si>
  <si>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</si>
  <si>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</si>
  <si>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</si>
  <si>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</si>
  <si>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</si>
  <si>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</si>
  <si>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</si>
  <si>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</si>
  <si>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</si>
  <si>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</si>
  <si>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</si>
  <si>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</si>
  <si>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</si>
  <si>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</si>
  <si>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</si>
  <si>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</si>
  <si>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</si>
  <si>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</si>
  <si>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</si>
  <si>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</si>
  <si>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</si>
  <si>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</si>
  <si>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</si>
  <si>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</si>
  <si>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</si>
  <si>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</si>
  <si>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</si>
  <si>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</si>
  <si>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</si>
  <si>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</si>
  <si>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</si>
  <si>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</si>
  <si>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</si>
  <si>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</si>
  <si>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</si>
  <si>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</si>
  <si>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</si>
  <si>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</si>
  <si>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</si>
  <si>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</si>
  <si>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</si>
  <si>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</si>
  <si>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</si>
  <si>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</si>
  <si>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</si>
  <si>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</si>
  <si>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</si>
  <si>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7  по улице Котовского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</si>
  <si>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</si>
  <si>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</si>
  <si>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</si>
  <si>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</si>
  <si>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</si>
  <si>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</si>
  <si>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</si>
  <si>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</si>
  <si>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</si>
  <si>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</si>
  <si>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</si>
  <si>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</si>
  <si>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</si>
  <si>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</si>
  <si>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</si>
  <si>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</si>
  <si>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</si>
  <si>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</si>
  <si>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</si>
  <si>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</si>
  <si>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</si>
  <si>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</si>
  <si>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</si>
  <si>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75 от 03.03.2009г.</t>
  </si>
  <si>
    <t xml:space="preserve">25.08.2013г. 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</si>
  <si>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</si>
  <si>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</si>
  <si>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</si>
  <si>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</si>
  <si>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</si>
  <si>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</si>
  <si>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Замена части стояка канализации кв.16</t>
  </si>
  <si>
    <t>Июнь</t>
  </si>
  <si>
    <t>Прочистка стояка канализации кв.16</t>
  </si>
  <si>
    <t>с 1 января 2014г -</t>
  </si>
  <si>
    <t>с 1 августа 2014г -</t>
  </si>
  <si>
    <t>вывоз мусора</t>
  </si>
  <si>
    <t>Остекление подъездов</t>
  </si>
  <si>
    <t>Ноябрь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</si>
  <si>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</si>
  <si>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</si>
  <si>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Ремонт освещения площадок</t>
  </si>
  <si>
    <t>Декабрь</t>
  </si>
  <si>
    <t>Установка ограждения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</si>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</sst>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topLeftCell="A64" workbookViewId="0">
      <selection activeCell="C74" sqref="C7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28" t="s">
        <v>0</v>
      </c>
      <c r="B1" s="28"/>
      <c r="C1" s="28"/>
      <c r="D1" s="28"/>
      <c r="E1" s="28"/>
      <c r="F1" s="28"/>
      <c r="G1" s="28"/>
    </row>
    <row r="2" spans="1:8">
      <c r="A2" s="28" t="s">
        <v>5</v>
      </c>
      <c r="B2" s="28"/>
      <c r="C2" s="28"/>
      <c r="D2" s="28"/>
      <c r="E2" s="28"/>
      <c r="F2" s="28"/>
      <c r="G2" s="28"/>
    </row>
    <row r="3" spans="1:8">
      <c r="A3" s="28" t="s">
        <v>71</v>
      </c>
      <c r="B3" s="28"/>
      <c r="C3" s="28"/>
      <c r="D3" s="28"/>
      <c r="E3" s="28"/>
      <c r="F3" s="28"/>
      <c r="G3" s="28"/>
    </row>
    <row r="4" spans="1:8">
      <c r="A4" s="28" t="s">
        <v>100</v>
      </c>
      <c r="B4" s="28"/>
      <c r="C4" s="28"/>
      <c r="D4" s="28"/>
      <c r="E4" s="28"/>
      <c r="F4" s="28"/>
      <c r="G4" s="28"/>
      <c r="H4" s="12">
        <v>12</v>
      </c>
    </row>
    <row r="5" spans="1:8" ht="11.25" customHeight="1"/>
    <row r="6" spans="1:8">
      <c r="A6" s="1" t="s">
        <v>6</v>
      </c>
      <c r="C6" s="3">
        <f>D7+D8</f>
        <v>1398.8999999999999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1335.3</v>
      </c>
      <c r="E7" s="1" t="s">
        <v>2</v>
      </c>
    </row>
    <row r="8" spans="1:8">
      <c r="B8" s="1" t="s">
        <v>75</v>
      </c>
      <c r="C8" s="3"/>
      <c r="D8" s="1">
        <v>63.6</v>
      </c>
      <c r="E8" s="1" t="s">
        <v>2</v>
      </c>
    </row>
    <row r="9" spans="1:8">
      <c r="A9" s="1" t="s">
        <v>76</v>
      </c>
      <c r="C9" s="1">
        <v>3</v>
      </c>
    </row>
    <row r="10" spans="1:8">
      <c r="A10" s="1" t="s">
        <v>77</v>
      </c>
      <c r="C10" s="1">
        <v>4</v>
      </c>
    </row>
    <row r="11" spans="1:8">
      <c r="A11" s="1" t="s">
        <v>78</v>
      </c>
      <c r="C11" s="1">
        <v>24</v>
      </c>
    </row>
    <row r="12" spans="1:8">
      <c r="A12" s="1" t="s">
        <v>79</v>
      </c>
      <c r="E12" s="1">
        <v>135.1</v>
      </c>
      <c r="F12" s="1" t="s">
        <v>2</v>
      </c>
    </row>
    <row r="13" spans="1:8">
      <c r="A13" s="1" t="s">
        <v>80</v>
      </c>
      <c r="B13" s="1">
        <v>686.1</v>
      </c>
      <c r="C13" s="1" t="s">
        <v>2</v>
      </c>
    </row>
    <row r="14" spans="1:8">
      <c r="A14" s="1" t="s">
        <v>81</v>
      </c>
      <c r="D14" s="1">
        <v>2400</v>
      </c>
      <c r="E14" s="1" t="s">
        <v>2</v>
      </c>
    </row>
    <row r="16" spans="1:8">
      <c r="A16" s="1" t="s">
        <v>82</v>
      </c>
    </row>
    <row r="17" spans="1:10">
      <c r="A17" s="29" t="s">
        <v>83</v>
      </c>
      <c r="B17" s="29"/>
      <c r="C17" s="29"/>
      <c r="D17" s="29"/>
      <c r="E17" s="29" t="s">
        <v>84</v>
      </c>
      <c r="F17" s="29"/>
    </row>
    <row r="18" spans="1:10">
      <c r="A18" s="31" t="s">
        <v>85</v>
      </c>
      <c r="B18" s="31"/>
      <c r="C18" s="31"/>
      <c r="D18" s="31"/>
      <c r="E18" s="29" t="s">
        <v>96</v>
      </c>
      <c r="F18" s="29"/>
    </row>
    <row r="20" spans="1:10">
      <c r="A20" s="1" t="s">
        <v>86</v>
      </c>
    </row>
    <row r="21" spans="1:10" ht="31.5" customHeight="1">
      <c r="A21" s="30" t="s">
        <v>87</v>
      </c>
      <c r="B21" s="30"/>
      <c r="C21" s="30" t="s">
        <v>88</v>
      </c>
      <c r="D21" s="30"/>
      <c r="E21" s="30" t="s">
        <v>89</v>
      </c>
      <c r="F21" s="30"/>
    </row>
    <row r="22" spans="1:10">
      <c r="A22" s="14" t="s">
        <v>90</v>
      </c>
      <c r="B22" s="14"/>
      <c r="C22" s="29">
        <v>32</v>
      </c>
      <c r="D22" s="29"/>
      <c r="E22" s="29">
        <v>30</v>
      </c>
      <c r="F22" s="29"/>
    </row>
    <row r="23" spans="1:10">
      <c r="A23" s="14" t="s">
        <v>91</v>
      </c>
      <c r="B23" s="14"/>
      <c r="C23" s="29">
        <v>6</v>
      </c>
      <c r="D23" s="29"/>
      <c r="E23" s="29">
        <v>8</v>
      </c>
      <c r="F23" s="29"/>
    </row>
    <row r="25" spans="1:10">
      <c r="A25" s="1" t="s">
        <v>92</v>
      </c>
      <c r="C25" s="1" t="s">
        <v>95</v>
      </c>
    </row>
    <row r="27" spans="1:10">
      <c r="A27" s="1" t="s">
        <v>93</v>
      </c>
    </row>
    <row r="28" spans="1:10">
      <c r="B28" s="1" t="s">
        <v>106</v>
      </c>
      <c r="D28" s="17">
        <v>13.66</v>
      </c>
      <c r="E28" s="1" t="s">
        <v>94</v>
      </c>
    </row>
    <row r="29" spans="1:10">
      <c r="B29" s="1" t="s">
        <v>107</v>
      </c>
      <c r="D29" s="1">
        <v>12.08</v>
      </c>
      <c r="E29" s="1" t="s">
        <v>94</v>
      </c>
    </row>
    <row r="30" spans="1:10">
      <c r="B30" s="1" t="s">
        <v>108</v>
      </c>
      <c r="D30" s="1">
        <v>2.95</v>
      </c>
      <c r="E30" s="1" t="s">
        <v>94</v>
      </c>
    </row>
    <row r="31" spans="1:10" ht="21.75" customHeight="1">
      <c r="A31" s="1" t="s">
        <v>1</v>
      </c>
    </row>
    <row r="32" spans="1:10" ht="98.25" customHeight="1">
      <c r="A32" s="15" t="s">
        <v>3</v>
      </c>
      <c r="B32" s="16" t="s">
        <v>101</v>
      </c>
      <c r="C32" s="16" t="s">
        <v>102</v>
      </c>
      <c r="D32" s="15" t="s">
        <v>97</v>
      </c>
      <c r="E32" s="18" t="s">
        <v>4</v>
      </c>
      <c r="F32" s="40"/>
      <c r="G32" s="40"/>
      <c r="H32" s="2"/>
      <c r="I32" s="2"/>
      <c r="J32" s="2"/>
    </row>
    <row r="33" spans="1:7">
      <c r="A33" s="32" t="s">
        <v>37</v>
      </c>
      <c r="B33" s="5">
        <f>D33/C33</f>
        <v>24424.871186440676</v>
      </c>
      <c r="C33" s="6">
        <v>2.95</v>
      </c>
      <c r="D33" s="6">
        <v>72053.37</v>
      </c>
      <c r="E33" s="6">
        <v>1354.05</v>
      </c>
      <c r="F33" s="41"/>
      <c r="G33" s="41"/>
    </row>
    <row r="34" spans="1:7">
      <c r="A34" s="33"/>
      <c r="B34" s="5">
        <f>D34/C34</f>
        <v>24237.96416938111</v>
      </c>
      <c r="C34" s="6">
        <v>3.07</v>
      </c>
      <c r="D34" s="6">
        <v>74410.55</v>
      </c>
      <c r="E34" s="6">
        <v>1206.51</v>
      </c>
      <c r="F34" s="41"/>
      <c r="G34" s="41"/>
    </row>
    <row r="35" spans="1:7">
      <c r="A35" s="32" t="s">
        <v>38</v>
      </c>
      <c r="B35" s="5">
        <f t="shared" ref="B35:B40" si="0">D35/C35</f>
        <v>141.19849055599187</v>
      </c>
      <c r="C35" s="6">
        <v>1502.54</v>
      </c>
      <c r="D35" s="6">
        <v>212156.38</v>
      </c>
      <c r="E35" s="6"/>
      <c r="F35" s="41"/>
      <c r="G35" s="41"/>
    </row>
    <row r="36" spans="1:7">
      <c r="A36" s="33"/>
      <c r="B36" s="5">
        <f t="shared" si="0"/>
        <v>127.58844296271883</v>
      </c>
      <c r="C36" s="6">
        <v>1577.74</v>
      </c>
      <c r="D36" s="6">
        <v>201301.39</v>
      </c>
      <c r="E36" s="6">
        <v>4646.28</v>
      </c>
      <c r="F36" s="41"/>
      <c r="G36" s="41"/>
    </row>
    <row r="37" spans="1:7" ht="16.5" customHeight="1">
      <c r="A37" s="32" t="s">
        <v>98</v>
      </c>
      <c r="B37" s="5">
        <f t="shared" si="0"/>
        <v>1586.3282950423218</v>
      </c>
      <c r="C37" s="6">
        <v>16.54</v>
      </c>
      <c r="D37" s="6">
        <v>26237.87</v>
      </c>
      <c r="E37" s="6">
        <v>160.16999999999999</v>
      </c>
      <c r="F37" s="41"/>
      <c r="G37" s="41"/>
    </row>
    <row r="38" spans="1:7">
      <c r="A38" s="33"/>
      <c r="B38" s="5">
        <f t="shared" si="0"/>
        <v>1539.2512968299709</v>
      </c>
      <c r="C38" s="6">
        <v>17.350000000000001</v>
      </c>
      <c r="D38" s="6">
        <v>26706.01</v>
      </c>
      <c r="E38" s="6">
        <v>16.12</v>
      </c>
      <c r="F38" s="41"/>
      <c r="G38" s="41"/>
    </row>
    <row r="39" spans="1:7" ht="16.5" customHeight="1">
      <c r="A39" s="32" t="s">
        <v>99</v>
      </c>
      <c r="B39" s="5">
        <f t="shared" si="0"/>
        <v>1586.329460269865</v>
      </c>
      <c r="C39" s="6">
        <v>26.68</v>
      </c>
      <c r="D39" s="6">
        <v>42323.27</v>
      </c>
      <c r="E39" s="6">
        <v>258.35000000000002</v>
      </c>
      <c r="F39" s="41"/>
      <c r="G39" s="41"/>
    </row>
    <row r="40" spans="1:7">
      <c r="A40" s="33"/>
      <c r="B40" s="5">
        <f t="shared" si="0"/>
        <v>1524.1240629685158</v>
      </c>
      <c r="C40" s="6">
        <v>26.68</v>
      </c>
      <c r="D40" s="6">
        <v>40663.629999999997</v>
      </c>
      <c r="E40" s="6">
        <v>24.79</v>
      </c>
      <c r="F40" s="41"/>
      <c r="G40" s="41"/>
    </row>
    <row r="41" spans="1:7">
      <c r="A41" s="4" t="s">
        <v>68</v>
      </c>
      <c r="B41" s="5"/>
      <c r="C41" s="6"/>
      <c r="D41" s="6">
        <f>SUM(D33:D40)</f>
        <v>695852.47</v>
      </c>
      <c r="E41" s="6">
        <f>SUM(E33:E40)</f>
        <v>7666.27</v>
      </c>
      <c r="F41" s="42"/>
      <c r="G41" s="42"/>
    </row>
    <row r="42" spans="1:7" ht="6" customHeight="1"/>
    <row r="43" spans="1:7">
      <c r="A43" s="1" t="s">
        <v>7</v>
      </c>
    </row>
    <row r="45" spans="1:7" ht="64.5" customHeight="1">
      <c r="A45" s="9" t="s">
        <v>8</v>
      </c>
      <c r="B45" s="20" t="s">
        <v>9</v>
      </c>
      <c r="C45" s="21"/>
      <c r="D45" s="20" t="s">
        <v>10</v>
      </c>
      <c r="E45" s="21"/>
      <c r="F45" s="20" t="s">
        <v>11</v>
      </c>
      <c r="G45" s="21"/>
    </row>
    <row r="46" spans="1:7" ht="39" customHeight="1">
      <c r="A46" s="9">
        <v>1</v>
      </c>
      <c r="B46" s="19" t="s">
        <v>116</v>
      </c>
      <c r="C46" s="19"/>
      <c r="D46" s="23" t="s">
        <v>12</v>
      </c>
      <c r="E46" s="23"/>
      <c r="F46" s="22">
        <f>0.58*H4*D7</f>
        <v>9293.6879999999983</v>
      </c>
      <c r="G46" s="22"/>
    </row>
    <row r="47" spans="1:7" ht="31.5" customHeight="1">
      <c r="A47" s="9">
        <v>2</v>
      </c>
      <c r="B47" s="19" t="s">
        <v>13</v>
      </c>
      <c r="C47" s="19"/>
      <c r="D47" s="23" t="s">
        <v>12</v>
      </c>
      <c r="E47" s="23"/>
      <c r="F47" s="22">
        <f>1.82*H4*D7</f>
        <v>29162.951999999997</v>
      </c>
      <c r="G47" s="22"/>
    </row>
    <row r="48" spans="1:7">
      <c r="A48" s="13">
        <v>3</v>
      </c>
      <c r="B48" s="19" t="s">
        <v>14</v>
      </c>
      <c r="C48" s="19"/>
      <c r="D48" s="23" t="s">
        <v>15</v>
      </c>
      <c r="E48" s="23"/>
      <c r="F48" s="22">
        <f>0.16*H4*D7</f>
        <v>2563.7759999999998</v>
      </c>
      <c r="G48" s="22"/>
    </row>
    <row r="49" spans="1:7" ht="65.25" customHeight="1">
      <c r="A49" s="13">
        <v>4</v>
      </c>
      <c r="B49" s="19" t="s">
        <v>16</v>
      </c>
      <c r="C49" s="19"/>
      <c r="D49" s="20" t="s">
        <v>117</v>
      </c>
      <c r="E49" s="21"/>
      <c r="F49" s="22">
        <f>0.84*H4*C6</f>
        <v>14100.911999999998</v>
      </c>
      <c r="G49" s="22"/>
    </row>
    <row r="50" spans="1:7" ht="59.25" customHeight="1">
      <c r="A50" s="13">
        <v>5</v>
      </c>
      <c r="B50" s="19" t="s">
        <v>17</v>
      </c>
      <c r="C50" s="19"/>
      <c r="D50" s="23" t="s">
        <v>18</v>
      </c>
      <c r="E50" s="23"/>
      <c r="F50" s="22">
        <f>1.11*H4*C6</f>
        <v>18633.347999999998</v>
      </c>
      <c r="G50" s="22"/>
    </row>
    <row r="51" spans="1:7" ht="29.25" customHeight="1">
      <c r="A51" s="13">
        <v>6</v>
      </c>
      <c r="B51" s="19" t="s">
        <v>19</v>
      </c>
      <c r="C51" s="19"/>
      <c r="D51" s="23" t="s">
        <v>64</v>
      </c>
      <c r="E51" s="23"/>
      <c r="F51" s="22"/>
      <c r="G51" s="22"/>
    </row>
    <row r="52" spans="1:7" ht="29.25" customHeight="1">
      <c r="A52" s="13">
        <v>7</v>
      </c>
      <c r="B52" s="19" t="s">
        <v>20</v>
      </c>
      <c r="C52" s="19"/>
      <c r="D52" s="20" t="s">
        <v>64</v>
      </c>
      <c r="E52" s="21"/>
      <c r="F52" s="22">
        <f>2.35*7*D7</f>
        <v>21965.684999999998</v>
      </c>
      <c r="G52" s="22"/>
    </row>
    <row r="53" spans="1:7" ht="49.5" customHeight="1">
      <c r="A53" s="13">
        <v>8</v>
      </c>
      <c r="B53" s="19" t="s">
        <v>21</v>
      </c>
      <c r="C53" s="19"/>
      <c r="D53" s="20" t="s">
        <v>72</v>
      </c>
      <c r="E53" s="21"/>
      <c r="F53" s="22">
        <f>0.28*H4*C6</f>
        <v>4700.3040000000001</v>
      </c>
      <c r="G53" s="22"/>
    </row>
    <row r="54" spans="1:7" ht="31.5" customHeight="1">
      <c r="A54" s="9"/>
      <c r="B54" s="19" t="s">
        <v>22</v>
      </c>
      <c r="C54" s="19"/>
      <c r="D54" s="23"/>
      <c r="E54" s="23"/>
      <c r="F54" s="22">
        <f>SUM(F46:G53)</f>
        <v>100420.66499999999</v>
      </c>
      <c r="G54" s="22"/>
    </row>
    <row r="56" spans="1:7">
      <c r="A56" s="1" t="s">
        <v>23</v>
      </c>
    </row>
    <row r="58" spans="1:7" ht="51" customHeight="1">
      <c r="A58" s="9" t="s">
        <v>8</v>
      </c>
      <c r="B58" s="23" t="s">
        <v>24</v>
      </c>
      <c r="C58" s="23"/>
      <c r="D58" s="20" t="s">
        <v>25</v>
      </c>
      <c r="E58" s="21"/>
      <c r="F58" s="20" t="s">
        <v>26</v>
      </c>
      <c r="G58" s="21"/>
    </row>
    <row r="59" spans="1:7" ht="37.5" customHeight="1">
      <c r="A59" s="9">
        <v>1</v>
      </c>
      <c r="B59" s="27" t="s">
        <v>105</v>
      </c>
      <c r="C59" s="27"/>
      <c r="D59" s="24" t="s">
        <v>104</v>
      </c>
      <c r="E59" s="24"/>
      <c r="F59" s="25">
        <v>1448.54</v>
      </c>
      <c r="G59" s="26"/>
    </row>
    <row r="60" spans="1:7" ht="33.75" customHeight="1">
      <c r="A60" s="9">
        <v>2</v>
      </c>
      <c r="B60" s="27" t="s">
        <v>103</v>
      </c>
      <c r="C60" s="27"/>
      <c r="D60" s="24" t="s">
        <v>104</v>
      </c>
      <c r="E60" s="24"/>
      <c r="F60" s="25">
        <v>2897.08</v>
      </c>
      <c r="G60" s="26"/>
    </row>
    <row r="61" spans="1:7">
      <c r="A61" s="11">
        <v>3</v>
      </c>
      <c r="B61" s="27" t="s">
        <v>109</v>
      </c>
      <c r="C61" s="27"/>
      <c r="D61" s="24" t="s">
        <v>110</v>
      </c>
      <c r="E61" s="24"/>
      <c r="F61" s="25">
        <v>4367</v>
      </c>
      <c r="G61" s="26"/>
    </row>
    <row r="62" spans="1:7" ht="31.5" customHeight="1">
      <c r="A62" s="11">
        <v>4</v>
      </c>
      <c r="B62" s="27" t="s">
        <v>113</v>
      </c>
      <c r="C62" s="27"/>
      <c r="D62" s="24" t="s">
        <v>114</v>
      </c>
      <c r="E62" s="24"/>
      <c r="F62" s="25">
        <v>534.73</v>
      </c>
      <c r="G62" s="26"/>
    </row>
    <row r="63" spans="1:7" ht="21.75" customHeight="1">
      <c r="A63" s="11">
        <v>5</v>
      </c>
      <c r="B63" s="27" t="s">
        <v>115</v>
      </c>
      <c r="C63" s="27"/>
      <c r="D63" s="24" t="s">
        <v>114</v>
      </c>
      <c r="E63" s="24"/>
      <c r="F63" s="25">
        <v>2896.03</v>
      </c>
      <c r="G63" s="26"/>
    </row>
    <row r="64" spans="1:7" ht="47.25" customHeight="1">
      <c r="A64" s="9"/>
      <c r="B64" s="36" t="s">
        <v>70</v>
      </c>
      <c r="C64" s="37"/>
      <c r="D64" s="20"/>
      <c r="E64" s="21"/>
      <c r="F64" s="38">
        <f>SUM(F59:G63)</f>
        <v>12143.38</v>
      </c>
      <c r="G64" s="21"/>
    </row>
    <row r="66" spans="1:7">
      <c r="A66" s="1" t="s">
        <v>27</v>
      </c>
      <c r="D66" s="7">
        <f>3.4*H4*C6</f>
        <v>57075.119999999988</v>
      </c>
      <c r="E66" s="1" t="s">
        <v>28</v>
      </c>
    </row>
    <row r="67" spans="1:7">
      <c r="A67" s="1" t="s">
        <v>29</v>
      </c>
      <c r="D67" s="7">
        <f>F71*5.3%</f>
        <v>11041.681859999999</v>
      </c>
      <c r="E67" s="1" t="s">
        <v>28</v>
      </c>
    </row>
    <row r="69" spans="1:7">
      <c r="A69" s="1" t="s">
        <v>41</v>
      </c>
    </row>
    <row r="70" spans="1:7">
      <c r="A70" s="1" t="s">
        <v>111</v>
      </c>
    </row>
    <row r="71" spans="1:7">
      <c r="B71" s="1" t="s">
        <v>40</v>
      </c>
      <c r="F71" s="7">
        <f>109441.26+98892.36</f>
        <v>208333.62</v>
      </c>
      <c r="G71" s="1" t="s">
        <v>28</v>
      </c>
    </row>
    <row r="73" spans="1:7">
      <c r="A73" s="1" t="s">
        <v>112</v>
      </c>
    </row>
    <row r="74" spans="1:7">
      <c r="B74" s="1" t="s">
        <v>39</v>
      </c>
      <c r="F74" s="7">
        <f>F54+F64+D66</f>
        <v>169639.16499999998</v>
      </c>
      <c r="G74" s="1" t="s">
        <v>28</v>
      </c>
    </row>
    <row r="76" spans="1:7" ht="30" customHeight="1">
      <c r="A76" s="1" t="s">
        <v>30</v>
      </c>
    </row>
    <row r="77" spans="1:7" ht="32.25" customHeight="1"/>
    <row r="78" spans="1:7" ht="28.5" customHeight="1">
      <c r="A78" s="8" t="s">
        <v>31</v>
      </c>
      <c r="B78" s="39" t="s">
        <v>32</v>
      </c>
      <c r="C78" s="39"/>
      <c r="D78" s="8" t="s">
        <v>33</v>
      </c>
      <c r="E78" s="39" t="s">
        <v>34</v>
      </c>
      <c r="F78" s="39"/>
      <c r="G78" s="8" t="s">
        <v>35</v>
      </c>
    </row>
    <row r="79" spans="1:7" ht="33.75" customHeight="1">
      <c r="A79" s="34" t="s">
        <v>36</v>
      </c>
      <c r="B79" s="35" t="s">
        <v>54</v>
      </c>
      <c r="C79" s="35"/>
      <c r="D79" s="10">
        <v>8</v>
      </c>
      <c r="E79" s="35" t="s">
        <v>56</v>
      </c>
      <c r="F79" s="35"/>
      <c r="G79" s="10">
        <v>8</v>
      </c>
    </row>
    <row r="80" spans="1:7" ht="43.5" customHeight="1">
      <c r="A80" s="34"/>
      <c r="B80" s="35" t="s">
        <v>42</v>
      </c>
      <c r="C80" s="35"/>
      <c r="D80" s="10">
        <v>5</v>
      </c>
      <c r="E80" s="35" t="s">
        <v>56</v>
      </c>
      <c r="F80" s="35"/>
      <c r="G80" s="10">
        <v>5</v>
      </c>
    </row>
    <row r="81" spans="1:7" ht="69" customHeight="1">
      <c r="A81" s="34"/>
      <c r="B81" s="35" t="s">
        <v>43</v>
      </c>
      <c r="C81" s="35"/>
      <c r="D81" s="10"/>
      <c r="E81" s="35" t="s">
        <v>56</v>
      </c>
      <c r="F81" s="35"/>
      <c r="G81" s="10"/>
    </row>
    <row r="82" spans="1:7" ht="37.5" customHeight="1">
      <c r="A82" s="10" t="s">
        <v>44</v>
      </c>
      <c r="B82" s="35" t="s">
        <v>45</v>
      </c>
      <c r="C82" s="35"/>
      <c r="D82" s="10"/>
      <c r="E82" s="35" t="s">
        <v>57</v>
      </c>
      <c r="F82" s="35"/>
      <c r="G82" s="10"/>
    </row>
    <row r="83" spans="1:7" ht="60" customHeight="1">
      <c r="A83" s="34" t="s">
        <v>46</v>
      </c>
      <c r="B83" s="35" t="s">
        <v>55</v>
      </c>
      <c r="C83" s="35"/>
      <c r="D83" s="10">
        <v>2</v>
      </c>
      <c r="E83" s="35" t="s">
        <v>58</v>
      </c>
      <c r="F83" s="35"/>
      <c r="G83" s="10">
        <v>2</v>
      </c>
    </row>
    <row r="84" spans="1:7" ht="33" customHeight="1">
      <c r="A84" s="34"/>
      <c r="B84" s="35" t="s">
        <v>47</v>
      </c>
      <c r="C84" s="35"/>
      <c r="D84" s="10">
        <v>3</v>
      </c>
      <c r="E84" s="35" t="s">
        <v>59</v>
      </c>
      <c r="F84" s="35"/>
      <c r="G84" s="10">
        <v>3</v>
      </c>
    </row>
    <row r="85" spans="1:7" ht="42.75" customHeight="1">
      <c r="A85" s="34"/>
      <c r="B85" s="35" t="s">
        <v>51</v>
      </c>
      <c r="C85" s="35"/>
      <c r="D85" s="10">
        <v>8</v>
      </c>
      <c r="E85" s="35" t="s">
        <v>60</v>
      </c>
      <c r="F85" s="35"/>
      <c r="G85" s="10"/>
    </row>
    <row r="86" spans="1:7" ht="36" customHeight="1">
      <c r="A86" s="34"/>
      <c r="B86" s="35" t="s">
        <v>52</v>
      </c>
      <c r="C86" s="35"/>
      <c r="D86" s="10"/>
      <c r="E86" s="35" t="s">
        <v>61</v>
      </c>
      <c r="F86" s="35"/>
      <c r="G86" s="10"/>
    </row>
    <row r="87" spans="1:7">
      <c r="A87" s="34"/>
      <c r="B87" s="35" t="s">
        <v>53</v>
      </c>
      <c r="C87" s="35"/>
      <c r="D87" s="10">
        <v>1</v>
      </c>
      <c r="E87" s="35" t="s">
        <v>62</v>
      </c>
      <c r="F87" s="35"/>
      <c r="G87" s="10">
        <v>1</v>
      </c>
    </row>
    <row r="88" spans="1:7">
      <c r="A88" s="34"/>
      <c r="B88" s="35" t="s">
        <v>48</v>
      </c>
      <c r="C88" s="35"/>
      <c r="D88" s="10"/>
      <c r="E88" s="35" t="s">
        <v>63</v>
      </c>
      <c r="F88" s="35"/>
      <c r="G88" s="10"/>
    </row>
    <row r="89" spans="1:7">
      <c r="A89" s="34"/>
      <c r="B89" s="35" t="s">
        <v>49</v>
      </c>
      <c r="C89" s="35"/>
      <c r="D89" s="10">
        <v>5</v>
      </c>
      <c r="E89" s="35" t="s">
        <v>58</v>
      </c>
      <c r="F89" s="35"/>
      <c r="G89" s="10">
        <v>5</v>
      </c>
    </row>
    <row r="90" spans="1:7">
      <c r="A90" s="34"/>
      <c r="B90" s="35" t="s">
        <v>50</v>
      </c>
      <c r="C90" s="35"/>
      <c r="D90" s="10">
        <v>4</v>
      </c>
      <c r="E90" s="35"/>
      <c r="F90" s="35"/>
      <c r="G90" s="10">
        <v>4</v>
      </c>
    </row>
    <row r="93" spans="1:7">
      <c r="A93" s="1" t="s">
        <v>66</v>
      </c>
      <c r="F93" s="1" t="s">
        <v>65</v>
      </c>
    </row>
    <row r="95" spans="1:7">
      <c r="A95" s="1" t="s">
        <v>69</v>
      </c>
      <c r="F95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06">
    <mergeCell ref="B82:C82"/>
    <mergeCell ref="E82:F82"/>
    <mergeCell ref="A83:A90"/>
    <mergeCell ref="B83:C83"/>
    <mergeCell ref="E83:F83"/>
    <mergeCell ref="B84:C84"/>
    <mergeCell ref="E84:F84"/>
    <mergeCell ref="B85:C85"/>
    <mergeCell ref="E85:F85"/>
    <mergeCell ref="B89:C89"/>
    <mergeCell ref="E89:F89"/>
    <mergeCell ref="B90:C90"/>
    <mergeCell ref="E90:F90"/>
    <mergeCell ref="B86:C86"/>
    <mergeCell ref="E86:F86"/>
    <mergeCell ref="B87:C87"/>
    <mergeCell ref="E87:F87"/>
    <mergeCell ref="B88:C88"/>
    <mergeCell ref="E88:F88"/>
    <mergeCell ref="A79:A81"/>
    <mergeCell ref="B79:C79"/>
    <mergeCell ref="E79:F79"/>
    <mergeCell ref="B80:C80"/>
    <mergeCell ref="E80:F80"/>
    <mergeCell ref="B81:C81"/>
    <mergeCell ref="E81:F81"/>
    <mergeCell ref="B64:C64"/>
    <mergeCell ref="D64:E64"/>
    <mergeCell ref="F64:G64"/>
    <mergeCell ref="B78:C78"/>
    <mergeCell ref="E78:F78"/>
    <mergeCell ref="F62:G62"/>
    <mergeCell ref="F63:G63"/>
    <mergeCell ref="D62:E62"/>
    <mergeCell ref="D63:E63"/>
    <mergeCell ref="B59:C59"/>
    <mergeCell ref="D59:E59"/>
    <mergeCell ref="F59:G59"/>
    <mergeCell ref="B62:C62"/>
    <mergeCell ref="B63:C63"/>
    <mergeCell ref="A37:A38"/>
    <mergeCell ref="F37:F38"/>
    <mergeCell ref="G37:G38"/>
    <mergeCell ref="B52:C52"/>
    <mergeCell ref="D52:E52"/>
    <mergeCell ref="F52:G52"/>
    <mergeCell ref="B49:C49"/>
    <mergeCell ref="D49:E49"/>
    <mergeCell ref="F49:G49"/>
    <mergeCell ref="B50:C50"/>
    <mergeCell ref="D50:E50"/>
    <mergeCell ref="F50:G50"/>
    <mergeCell ref="A39:A40"/>
    <mergeCell ref="F39:F40"/>
    <mergeCell ref="G39:G40"/>
    <mergeCell ref="B51:C51"/>
    <mergeCell ref="D51:E51"/>
    <mergeCell ref="F51:G51"/>
    <mergeCell ref="E22:F22"/>
    <mergeCell ref="C23:D23"/>
    <mergeCell ref="E23:F23"/>
    <mergeCell ref="A33:A34"/>
    <mergeCell ref="F33:F34"/>
    <mergeCell ref="G33:G34"/>
    <mergeCell ref="A35:A36"/>
    <mergeCell ref="F35:F36"/>
    <mergeCell ref="G35:G36"/>
    <mergeCell ref="A1:G1"/>
    <mergeCell ref="A2:G2"/>
    <mergeCell ref="A3:G3"/>
    <mergeCell ref="A4:G4"/>
    <mergeCell ref="B45:C45"/>
    <mergeCell ref="D45:E45"/>
    <mergeCell ref="F45:G45"/>
    <mergeCell ref="B48:C48"/>
    <mergeCell ref="D48:E48"/>
    <mergeCell ref="F48:G48"/>
    <mergeCell ref="B46:C46"/>
    <mergeCell ref="D46:E46"/>
    <mergeCell ref="F46:G46"/>
    <mergeCell ref="B47:C47"/>
    <mergeCell ref="D47:E47"/>
    <mergeCell ref="F47:G47"/>
    <mergeCell ref="A17:D17"/>
    <mergeCell ref="A21:B21"/>
    <mergeCell ref="C21:D21"/>
    <mergeCell ref="E21:F21"/>
    <mergeCell ref="E17:F17"/>
    <mergeCell ref="A18:D18"/>
    <mergeCell ref="E18:F18"/>
    <mergeCell ref="C22:D22"/>
    <mergeCell ref="B53:C53"/>
    <mergeCell ref="D53:E53"/>
    <mergeCell ref="F53:G53"/>
    <mergeCell ref="B54:C54"/>
    <mergeCell ref="D54:E54"/>
    <mergeCell ref="F54:G54"/>
    <mergeCell ref="D60:E60"/>
    <mergeCell ref="D61:E61"/>
    <mergeCell ref="F60:G60"/>
    <mergeCell ref="F61:G61"/>
    <mergeCell ref="B58:C58"/>
    <mergeCell ref="D58:E58"/>
    <mergeCell ref="F58:G58"/>
    <mergeCell ref="B60:C60"/>
    <mergeCell ref="B61:C61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2015-03-10T12:50:02Z</dcterms:modified>
</cp:coreProperties>
</file>