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7" i="11"/>
  <c r="G35"/>
  <c r="G33"/>
  <c r="G31"/>
  <c r="G29"/>
  <c r="D56"/>
  <c r="F47"/>
  <c r="F45"/>
  <c r="D57"/>
  <c r="E37"/>
  <c r="D37"/>
  <c r="B36"/>
  <c r="B35"/>
  <c r="B34"/>
  <c r="B33"/>
  <c r="B32"/>
  <c r="B31"/>
  <c r="B30"/>
  <c r="B29"/>
  <c r="C6"/>
  <c r="G37" l="1"/>
  <c r="F46"/>
  <c r="F54"/>
  <c r="F48" l="1"/>
  <c r="F64" s="1"/>
</calcChain>
</file>

<file path=xl/sharedStrings.xml><?xml version="1.0" encoding="utf-8"?>
<sst xmlns="http://schemas.openxmlformats.org/spreadsheetml/2006/main" count="120" uniqueCount="104">
  <si>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</si>
  <si>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</si>
  <si>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</si>
  <si>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</si>
  <si>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</si>
  <si>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</si>
  <si>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</si>
  <si>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</si>
  <si>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</si>
  <si>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</si>
  <si>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</si>
  <si>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</si>
  <si>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</si>
  <si>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</si>
  <si>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</si>
  <si>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</si>
  <si>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</si>
  <si>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</si>
  <si>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</si>
  <si>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</si>
  <si>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</si>
  <si>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</si>
  <si>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</si>
  <si>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</si>
  <si>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</si>
  <si>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</si>
  <si>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</si>
  <si>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</si>
  <si>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</si>
  <si>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</si>
  <si>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</si>
  <si>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</si>
  <si>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</si>
  <si>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</si>
  <si>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</si>
  <si>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</si>
  <si>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</si>
  <si>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</si>
  <si>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</si>
  <si>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</si>
  <si>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</si>
  <si>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</si>
  <si>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</si>
  <si>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</si>
  <si>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</si>
  <si>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</si>
  <si>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</si>
  <si>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</si>
  <si>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</si>
  <si>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</si>
  <si>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</si>
  <si>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</si>
  <si>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</si>
  <si>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</si>
  <si>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</si>
  <si>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</si>
  <si>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</si>
  <si>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</si>
  <si>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</si>
  <si>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</si>
  <si>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</si>
  <si>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</si>
  <si>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</si>
  <si>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</si>
  <si>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</si>
  <si>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</si>
  <si>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18а по улице Котовского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</si>
  <si>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</si>
  <si>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</si>
  <si>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</si>
  <si>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</si>
  <si>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</si>
  <si>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</si>
  <si>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чердаков-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</si>
  <si>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</si>
  <si>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</si>
  <si>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</si>
  <si>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</si>
  <si>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</si>
  <si>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</si>
  <si>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</si>
  <si>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</si>
  <si>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54 от 18.01.2009г.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</si>
  <si>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</si>
  <si>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</si>
  <si>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</si>
  <si>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</si>
  <si>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</si>
  <si>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</si>
  <si>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</si>
  <si>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</si>
  <si>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Заполнение системы отопления</t>
  </si>
  <si>
    <t>Сентябрь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</si>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</sst>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topLeftCell="A78" workbookViewId="0">
      <selection activeCell="C88" sqref="C8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7" t="s">
        <v>0</v>
      </c>
      <c r="B1" s="37"/>
      <c r="C1" s="37"/>
      <c r="D1" s="37"/>
      <c r="E1" s="37"/>
      <c r="F1" s="37"/>
      <c r="G1" s="37"/>
    </row>
    <row r="2" spans="1:8">
      <c r="A2" s="37" t="s">
        <v>5</v>
      </c>
      <c r="B2" s="37"/>
      <c r="C2" s="37"/>
      <c r="D2" s="37"/>
      <c r="E2" s="37"/>
      <c r="F2" s="37"/>
      <c r="G2" s="37"/>
    </row>
    <row r="3" spans="1:8">
      <c r="A3" s="37" t="s">
        <v>66</v>
      </c>
      <c r="B3" s="37"/>
      <c r="C3" s="37"/>
      <c r="D3" s="37"/>
      <c r="E3" s="37"/>
      <c r="F3" s="37"/>
      <c r="G3" s="37"/>
    </row>
    <row r="4" spans="1:8">
      <c r="A4" s="37" t="s">
        <v>90</v>
      </c>
      <c r="B4" s="37"/>
      <c r="C4" s="37"/>
      <c r="D4" s="37"/>
      <c r="E4" s="37"/>
      <c r="F4" s="37"/>
      <c r="G4" s="37"/>
      <c r="H4" s="11">
        <v>12</v>
      </c>
    </row>
    <row r="5" spans="1:8" ht="11.25" customHeight="1"/>
    <row r="6" spans="1:8">
      <c r="A6" s="1" t="s">
        <v>6</v>
      </c>
      <c r="C6" s="3">
        <f>D7+D8</f>
        <v>163.9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163.9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1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4</v>
      </c>
    </row>
    <row r="12" spans="1:8">
      <c r="A12" s="1" t="s">
        <v>73</v>
      </c>
      <c r="B12" s="1">
        <v>212.4</v>
      </c>
      <c r="C12" s="1" t="s">
        <v>2</v>
      </c>
    </row>
    <row r="15" spans="1:8">
      <c r="A15" s="1" t="s">
        <v>74</v>
      </c>
    </row>
    <row r="16" spans="1:8" ht="31.5" customHeight="1">
      <c r="A16" s="38" t="s">
        <v>75</v>
      </c>
      <c r="B16" s="38"/>
      <c r="C16" s="38" t="s">
        <v>76</v>
      </c>
      <c r="D16" s="38"/>
      <c r="E16" s="38" t="s">
        <v>77</v>
      </c>
      <c r="F16" s="38"/>
    </row>
    <row r="17" spans="1:10">
      <c r="A17" s="13" t="s">
        <v>78</v>
      </c>
      <c r="B17" s="13"/>
      <c r="C17" s="19">
        <v>4</v>
      </c>
      <c r="D17" s="19"/>
      <c r="E17" s="19">
        <v>4</v>
      </c>
      <c r="F17" s="19"/>
    </row>
    <row r="18" spans="1:10">
      <c r="A18" s="13" t="s">
        <v>87</v>
      </c>
      <c r="B18" s="13"/>
      <c r="C18" s="19">
        <v>1</v>
      </c>
      <c r="D18" s="19"/>
      <c r="E18" s="19">
        <v>2</v>
      </c>
      <c r="F18" s="19"/>
    </row>
    <row r="20" spans="1:10">
      <c r="A20" s="1" t="s">
        <v>79</v>
      </c>
      <c r="C20" s="1" t="s">
        <v>82</v>
      </c>
    </row>
    <row r="22" spans="1:10">
      <c r="A22" s="1" t="s">
        <v>80</v>
      </c>
    </row>
    <row r="23" spans="1:10">
      <c r="B23" s="1" t="s">
        <v>93</v>
      </c>
      <c r="D23" s="1">
        <v>8.99</v>
      </c>
      <c r="E23" s="1" t="s">
        <v>81</v>
      </c>
    </row>
    <row r="24" spans="1:10">
      <c r="B24" s="1" t="s">
        <v>86</v>
      </c>
      <c r="D24" s="1">
        <v>2.95</v>
      </c>
      <c r="E24" s="1" t="s">
        <v>81</v>
      </c>
    </row>
    <row r="25" spans="1:10">
      <c r="B25" s="1" t="s">
        <v>94</v>
      </c>
      <c r="D25" s="1">
        <v>9.93</v>
      </c>
      <c r="E25" s="1" t="s">
        <v>81</v>
      </c>
    </row>
    <row r="26" spans="1:10">
      <c r="B26" s="1" t="s">
        <v>86</v>
      </c>
      <c r="D26" s="1">
        <v>3.04</v>
      </c>
      <c r="E26" s="1" t="s">
        <v>81</v>
      </c>
    </row>
    <row r="27" spans="1:10" ht="24.75" customHeight="1">
      <c r="A27" s="1" t="s">
        <v>1</v>
      </c>
    </row>
    <row r="28" spans="1:10" ht="98.25" customHeight="1">
      <c r="A28" s="14" t="s">
        <v>3</v>
      </c>
      <c r="B28" s="17" t="s">
        <v>95</v>
      </c>
      <c r="C28" s="17" t="s">
        <v>96</v>
      </c>
      <c r="D28" s="14" t="s">
        <v>83</v>
      </c>
      <c r="E28" s="15" t="s">
        <v>4</v>
      </c>
      <c r="F28" s="18" t="s">
        <v>99</v>
      </c>
      <c r="G28" s="18" t="s">
        <v>100</v>
      </c>
      <c r="H28" s="2"/>
      <c r="I28" s="2"/>
      <c r="J28" s="2"/>
    </row>
    <row r="29" spans="1:10">
      <c r="A29" s="20" t="s">
        <v>34</v>
      </c>
      <c r="B29" s="5">
        <f>D29/C29</f>
        <v>3978</v>
      </c>
      <c r="C29" s="6">
        <v>3.07</v>
      </c>
      <c r="D29" s="6">
        <v>12212.46</v>
      </c>
      <c r="E29" s="6"/>
      <c r="F29" s="39">
        <v>24795.06</v>
      </c>
      <c r="G29" s="40">
        <f>D29+D30+E29+E30-F29</f>
        <v>0</v>
      </c>
    </row>
    <row r="30" spans="1:10">
      <c r="A30" s="21"/>
      <c r="B30" s="5">
        <f>D30/C30</f>
        <v>3756</v>
      </c>
      <c r="C30" s="6">
        <v>3.35</v>
      </c>
      <c r="D30" s="6">
        <v>12582.6</v>
      </c>
      <c r="E30" s="6"/>
      <c r="F30" s="39"/>
      <c r="G30" s="41"/>
    </row>
    <row r="31" spans="1:10">
      <c r="A31" s="20" t="s">
        <v>35</v>
      </c>
      <c r="B31" s="5">
        <f t="shared" ref="B31:B36" si="0">D31/C31</f>
        <v>12.481207296512732</v>
      </c>
      <c r="C31" s="6">
        <v>1577.74</v>
      </c>
      <c r="D31" s="6">
        <v>19692.099999999999</v>
      </c>
      <c r="E31" s="6">
        <v>1777.42</v>
      </c>
      <c r="F31" s="39">
        <v>38196.769999999997</v>
      </c>
      <c r="G31" s="40">
        <f t="shared" ref="G31" si="1">D31+D32+E31+E32-F31</f>
        <v>0</v>
      </c>
    </row>
    <row r="32" spans="1:10">
      <c r="A32" s="21"/>
      <c r="B32" s="5">
        <f t="shared" si="0"/>
        <v>9.525606054566266</v>
      </c>
      <c r="C32" s="6">
        <v>1756.03</v>
      </c>
      <c r="D32" s="6">
        <v>16727.25</v>
      </c>
      <c r="E32" s="6"/>
      <c r="F32" s="39"/>
      <c r="G32" s="41"/>
    </row>
    <row r="33" spans="1:7" ht="16.5" customHeight="1">
      <c r="A33" s="20" t="s">
        <v>84</v>
      </c>
      <c r="B33" s="5">
        <f t="shared" si="0"/>
        <v>310.34236311239187</v>
      </c>
      <c r="C33" s="6">
        <v>17.350000000000001</v>
      </c>
      <c r="D33" s="6">
        <v>5384.44</v>
      </c>
      <c r="E33" s="6"/>
      <c r="F33" s="39">
        <v>10040.85</v>
      </c>
      <c r="G33" s="40">
        <f t="shared" ref="G33" si="2">D33+D34+E33+E34-F33</f>
        <v>0</v>
      </c>
    </row>
    <row r="34" spans="1:7">
      <c r="A34" s="21"/>
      <c r="B34" s="5">
        <f t="shared" si="0"/>
        <v>241.64037363777894</v>
      </c>
      <c r="C34" s="6">
        <v>19.27</v>
      </c>
      <c r="D34" s="6">
        <v>4656.41</v>
      </c>
      <c r="E34" s="6"/>
      <c r="F34" s="39"/>
      <c r="G34" s="41"/>
    </row>
    <row r="35" spans="1:7" ht="16.5" customHeight="1">
      <c r="A35" s="20" t="s">
        <v>85</v>
      </c>
      <c r="B35" s="5">
        <f t="shared" si="0"/>
        <v>310.39955022488755</v>
      </c>
      <c r="C35" s="6">
        <v>26.68</v>
      </c>
      <c r="D35" s="6">
        <v>8281.4599999999991</v>
      </c>
      <c r="E35" s="6"/>
      <c r="F35" s="39">
        <v>15129.55</v>
      </c>
      <c r="G35" s="40">
        <f t="shared" ref="G35" si="3">D35+D36+E35+E36-F35</f>
        <v>0</v>
      </c>
    </row>
    <row r="36" spans="1:7">
      <c r="A36" s="21"/>
      <c r="B36" s="5">
        <f t="shared" si="0"/>
        <v>241.64043754410727</v>
      </c>
      <c r="C36" s="6">
        <v>28.34</v>
      </c>
      <c r="D36" s="6">
        <v>6848.09</v>
      </c>
      <c r="E36" s="6"/>
      <c r="F36" s="39"/>
      <c r="G36" s="41"/>
    </row>
    <row r="37" spans="1:7">
      <c r="A37" s="4" t="s">
        <v>63</v>
      </c>
      <c r="B37" s="5"/>
      <c r="C37" s="6"/>
      <c r="D37" s="6">
        <f>SUM(D29:D36)</f>
        <v>86384.81</v>
      </c>
      <c r="E37" s="6">
        <f>SUM(E29:E36)</f>
        <v>1777.42</v>
      </c>
      <c r="F37" s="6">
        <f t="shared" ref="F37:G37" si="4">SUM(F29:F36)</f>
        <v>88162.23000000001</v>
      </c>
      <c r="G37" s="6">
        <f t="shared" si="4"/>
        <v>0</v>
      </c>
    </row>
    <row r="38" spans="1:7" ht="6" customHeight="1"/>
    <row r="40" spans="1:7">
      <c r="A40" s="1" t="s">
        <v>7</v>
      </c>
    </row>
    <row r="42" spans="1:7" ht="64.5" customHeight="1">
      <c r="A42" s="9" t="s">
        <v>8</v>
      </c>
      <c r="B42" s="28" t="s">
        <v>9</v>
      </c>
      <c r="C42" s="24"/>
      <c r="D42" s="28" t="s">
        <v>10</v>
      </c>
      <c r="E42" s="24"/>
      <c r="F42" s="28" t="s">
        <v>11</v>
      </c>
      <c r="G42" s="24"/>
    </row>
    <row r="43" spans="1:7" ht="42" customHeight="1">
      <c r="A43" s="9">
        <v>1</v>
      </c>
      <c r="B43" s="30" t="s">
        <v>88</v>
      </c>
      <c r="C43" s="30"/>
      <c r="D43" s="31" t="s">
        <v>12</v>
      </c>
      <c r="E43" s="31"/>
      <c r="F43" s="32"/>
      <c r="G43" s="32"/>
    </row>
    <row r="44" spans="1:7" ht="31.5" customHeight="1">
      <c r="A44" s="9">
        <v>2</v>
      </c>
      <c r="B44" s="30" t="s">
        <v>13</v>
      </c>
      <c r="C44" s="30"/>
      <c r="D44" s="31" t="s">
        <v>12</v>
      </c>
      <c r="E44" s="31"/>
      <c r="F44" s="32"/>
      <c r="G44" s="32"/>
    </row>
    <row r="45" spans="1:7">
      <c r="A45" s="12">
        <v>3</v>
      </c>
      <c r="B45" s="30" t="s">
        <v>14</v>
      </c>
      <c r="C45" s="30"/>
      <c r="D45" s="31" t="s">
        <v>15</v>
      </c>
      <c r="E45" s="31"/>
      <c r="F45" s="32">
        <f>0.17*H4*C6</f>
        <v>334.35599999999999</v>
      </c>
      <c r="G45" s="32"/>
    </row>
    <row r="46" spans="1:7" ht="61.5" customHeight="1">
      <c r="A46" s="12">
        <v>4</v>
      </c>
      <c r="B46" s="30" t="s">
        <v>16</v>
      </c>
      <c r="C46" s="30"/>
      <c r="D46" s="28" t="s">
        <v>89</v>
      </c>
      <c r="E46" s="24"/>
      <c r="F46" s="32">
        <f>0.84*H4*C6</f>
        <v>1652.1120000000001</v>
      </c>
      <c r="G46" s="32"/>
    </row>
    <row r="47" spans="1:7" ht="59.25" customHeight="1">
      <c r="A47" s="12">
        <v>5</v>
      </c>
      <c r="B47" s="30" t="s">
        <v>17</v>
      </c>
      <c r="C47" s="30"/>
      <c r="D47" s="31" t="s">
        <v>18</v>
      </c>
      <c r="E47" s="31"/>
      <c r="F47" s="32">
        <f>1.37*H4*C6</f>
        <v>2694.5160000000001</v>
      </c>
      <c r="G47" s="32"/>
    </row>
    <row r="48" spans="1:7" ht="31.5" customHeight="1">
      <c r="A48" s="9"/>
      <c r="B48" s="30" t="s">
        <v>19</v>
      </c>
      <c r="C48" s="30"/>
      <c r="D48" s="31"/>
      <c r="E48" s="31"/>
      <c r="F48" s="32">
        <f>SUM(F43:G47)</f>
        <v>4680.9840000000004</v>
      </c>
      <c r="G48" s="32"/>
    </row>
    <row r="50" spans="1:7">
      <c r="A50" s="1" t="s">
        <v>20</v>
      </c>
    </row>
    <row r="51" spans="1:7" ht="9.75" customHeight="1"/>
    <row r="52" spans="1:7" ht="46.5" customHeight="1">
      <c r="A52" s="9" t="s">
        <v>8</v>
      </c>
      <c r="B52" s="31" t="s">
        <v>21</v>
      </c>
      <c r="C52" s="31"/>
      <c r="D52" s="28" t="s">
        <v>22</v>
      </c>
      <c r="E52" s="24"/>
      <c r="F52" s="28" t="s">
        <v>23</v>
      </c>
      <c r="G52" s="24"/>
    </row>
    <row r="53" spans="1:7" ht="30.75" customHeight="1">
      <c r="A53" s="9">
        <v>1</v>
      </c>
      <c r="B53" s="33" t="s">
        <v>91</v>
      </c>
      <c r="C53" s="33"/>
      <c r="D53" s="34" t="s">
        <v>92</v>
      </c>
      <c r="E53" s="34"/>
      <c r="F53" s="35">
        <v>437.41</v>
      </c>
      <c r="G53" s="36"/>
    </row>
    <row r="54" spans="1:7" ht="45.75" customHeight="1">
      <c r="A54" s="9"/>
      <c r="B54" s="26" t="s">
        <v>65</v>
      </c>
      <c r="C54" s="27"/>
      <c r="D54" s="28"/>
      <c r="E54" s="24"/>
      <c r="F54" s="23">
        <f>SUM(F53:G53)</f>
        <v>437.41</v>
      </c>
      <c r="G54" s="24"/>
    </row>
    <row r="56" spans="1:7">
      <c r="A56" s="1" t="s">
        <v>24</v>
      </c>
      <c r="D56" s="7">
        <f>3.94*H4*C6</f>
        <v>7749.192</v>
      </c>
      <c r="E56" s="1" t="s">
        <v>25</v>
      </c>
    </row>
    <row r="57" spans="1:7">
      <c r="A57" s="1" t="s">
        <v>26</v>
      </c>
      <c r="D57" s="7">
        <f>10314.29*5.3%+(H4-7)*D7*1.25</f>
        <v>1571.0323699999999</v>
      </c>
      <c r="E57" s="1" t="s">
        <v>25</v>
      </c>
    </row>
    <row r="59" spans="1:7">
      <c r="A59" s="1" t="s">
        <v>38</v>
      </c>
    </row>
    <row r="60" spans="1:7">
      <c r="A60" s="1" t="s">
        <v>97</v>
      </c>
    </row>
    <row r="61" spans="1:7">
      <c r="B61" s="1" t="s">
        <v>37</v>
      </c>
      <c r="F61" s="7">
        <v>18451.939999999999</v>
      </c>
      <c r="G61" s="1" t="s">
        <v>25</v>
      </c>
    </row>
    <row r="63" spans="1:7">
      <c r="A63" s="1" t="s">
        <v>98</v>
      </c>
    </row>
    <row r="64" spans="1:7">
      <c r="B64" s="1" t="s">
        <v>36</v>
      </c>
      <c r="F64" s="7">
        <f>F48+F54+D56</f>
        <v>12867.585999999999</v>
      </c>
      <c r="G64" s="1" t="s">
        <v>25</v>
      </c>
    </row>
    <row r="65" spans="1:7">
      <c r="F65" s="7"/>
    </row>
    <row r="66" spans="1:7">
      <c r="A66" s="1" t="s">
        <v>101</v>
      </c>
      <c r="F66" s="7"/>
    </row>
    <row r="67" spans="1:7">
      <c r="B67" s="1" t="s">
        <v>102</v>
      </c>
      <c r="F67" s="7">
        <v>0</v>
      </c>
      <c r="G67" s="1" t="s">
        <v>25</v>
      </c>
    </row>
    <row r="68" spans="1:7" ht="30" customHeight="1">
      <c r="A68" s="1" t="s">
        <v>27</v>
      </c>
    </row>
    <row r="69" spans="1:7" ht="32.25" customHeight="1"/>
    <row r="70" spans="1:7" ht="28.5" customHeight="1">
      <c r="A70" s="8" t="s">
        <v>28</v>
      </c>
      <c r="B70" s="25" t="s">
        <v>29</v>
      </c>
      <c r="C70" s="25"/>
      <c r="D70" s="8" t="s">
        <v>30</v>
      </c>
      <c r="E70" s="25" t="s">
        <v>31</v>
      </c>
      <c r="F70" s="25"/>
      <c r="G70" s="8" t="s">
        <v>32</v>
      </c>
    </row>
    <row r="71" spans="1:7" ht="33.75" customHeight="1">
      <c r="A71" s="29" t="s">
        <v>33</v>
      </c>
      <c r="B71" s="22" t="s">
        <v>51</v>
      </c>
      <c r="C71" s="22"/>
      <c r="D71" s="10">
        <v>1</v>
      </c>
      <c r="E71" s="22" t="s">
        <v>53</v>
      </c>
      <c r="F71" s="22"/>
      <c r="G71" s="16">
        <v>1</v>
      </c>
    </row>
    <row r="72" spans="1:7" ht="43.5" customHeight="1">
      <c r="A72" s="29"/>
      <c r="B72" s="22" t="s">
        <v>39</v>
      </c>
      <c r="C72" s="22"/>
      <c r="D72" s="10"/>
      <c r="E72" s="22" t="s">
        <v>53</v>
      </c>
      <c r="F72" s="22"/>
      <c r="G72" s="16"/>
    </row>
    <row r="73" spans="1:7" ht="69" customHeight="1">
      <c r="A73" s="29"/>
      <c r="B73" s="22" t="s">
        <v>40</v>
      </c>
      <c r="C73" s="22"/>
      <c r="D73" s="10"/>
      <c r="E73" s="22" t="s">
        <v>53</v>
      </c>
      <c r="F73" s="22"/>
      <c r="G73" s="16"/>
    </row>
    <row r="74" spans="1:7" ht="37.5" customHeight="1">
      <c r="A74" s="10" t="s">
        <v>41</v>
      </c>
      <c r="B74" s="22" t="s">
        <v>42</v>
      </c>
      <c r="C74" s="22"/>
      <c r="D74" s="10"/>
      <c r="E74" s="22" t="s">
        <v>54</v>
      </c>
      <c r="F74" s="22"/>
      <c r="G74" s="16"/>
    </row>
    <row r="75" spans="1:7" ht="60" customHeight="1">
      <c r="A75" s="29" t="s">
        <v>43</v>
      </c>
      <c r="B75" s="22" t="s">
        <v>52</v>
      </c>
      <c r="C75" s="22"/>
      <c r="D75" s="10"/>
      <c r="E75" s="22" t="s">
        <v>55</v>
      </c>
      <c r="F75" s="22"/>
      <c r="G75" s="16"/>
    </row>
    <row r="76" spans="1:7" ht="33" customHeight="1">
      <c r="A76" s="29"/>
      <c r="B76" s="22" t="s">
        <v>44</v>
      </c>
      <c r="C76" s="22"/>
      <c r="D76" s="10">
        <v>1</v>
      </c>
      <c r="E76" s="22" t="s">
        <v>56</v>
      </c>
      <c r="F76" s="22"/>
      <c r="G76" s="16">
        <v>1</v>
      </c>
    </row>
    <row r="77" spans="1:7" ht="42.75" customHeight="1">
      <c r="A77" s="29"/>
      <c r="B77" s="22" t="s">
        <v>48</v>
      </c>
      <c r="C77" s="22"/>
      <c r="D77" s="10">
        <v>2</v>
      </c>
      <c r="E77" s="22" t="s">
        <v>57</v>
      </c>
      <c r="F77" s="22"/>
      <c r="G77" s="16">
        <v>2</v>
      </c>
    </row>
    <row r="78" spans="1:7" ht="36" customHeight="1">
      <c r="A78" s="29"/>
      <c r="B78" s="22" t="s">
        <v>49</v>
      </c>
      <c r="C78" s="22"/>
      <c r="D78" s="10"/>
      <c r="E78" s="22" t="s">
        <v>58</v>
      </c>
      <c r="F78" s="22"/>
      <c r="G78" s="16"/>
    </row>
    <row r="79" spans="1:7">
      <c r="A79" s="29"/>
      <c r="B79" s="22" t="s">
        <v>50</v>
      </c>
      <c r="C79" s="22"/>
      <c r="D79" s="10"/>
      <c r="E79" s="22" t="s">
        <v>59</v>
      </c>
      <c r="F79" s="22"/>
      <c r="G79" s="16"/>
    </row>
    <row r="80" spans="1:7">
      <c r="A80" s="29"/>
      <c r="B80" s="22" t="s">
        <v>45</v>
      </c>
      <c r="C80" s="22"/>
      <c r="D80" s="10"/>
      <c r="E80" s="22" t="s">
        <v>60</v>
      </c>
      <c r="F80" s="22"/>
      <c r="G80" s="16"/>
    </row>
    <row r="81" spans="1:7">
      <c r="A81" s="29"/>
      <c r="B81" s="22" t="s">
        <v>46</v>
      </c>
      <c r="C81" s="22"/>
      <c r="D81" s="10">
        <v>1</v>
      </c>
      <c r="E81" s="22" t="s">
        <v>55</v>
      </c>
      <c r="F81" s="22"/>
      <c r="G81" s="16">
        <v>1</v>
      </c>
    </row>
    <row r="82" spans="1:7">
      <c r="A82" s="29"/>
      <c r="B82" s="22" t="s">
        <v>47</v>
      </c>
      <c r="C82" s="22"/>
      <c r="D82" s="10">
        <v>1</v>
      </c>
      <c r="E82" s="22"/>
      <c r="F82" s="22"/>
      <c r="G82" s="16">
        <v>1</v>
      </c>
    </row>
    <row r="85" spans="1:7">
      <c r="A85" s="1" t="s">
        <v>103</v>
      </c>
      <c r="F85" s="1" t="s">
        <v>61</v>
      </c>
    </row>
    <row r="87" spans="1:7">
      <c r="A87" s="1" t="s">
        <v>64</v>
      </c>
      <c r="F87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1">
    <mergeCell ref="A1:G1"/>
    <mergeCell ref="A2:G2"/>
    <mergeCell ref="A3:G3"/>
    <mergeCell ref="A4:G4"/>
    <mergeCell ref="B42:C42"/>
    <mergeCell ref="D42:E42"/>
    <mergeCell ref="F42:G42"/>
    <mergeCell ref="A16:B16"/>
    <mergeCell ref="C16:D16"/>
    <mergeCell ref="E16:F16"/>
    <mergeCell ref="C17:D17"/>
    <mergeCell ref="E17:F17"/>
    <mergeCell ref="A29:A30"/>
    <mergeCell ref="F29:F30"/>
    <mergeCell ref="G29:G30"/>
    <mergeCell ref="A31:A3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F52:G52"/>
    <mergeCell ref="B53:C53"/>
    <mergeCell ref="B48:C48"/>
    <mergeCell ref="D48:E48"/>
    <mergeCell ref="F48:G48"/>
    <mergeCell ref="D53:E53"/>
    <mergeCell ref="F53:G53"/>
    <mergeCell ref="B52:C52"/>
    <mergeCell ref="D52:E52"/>
    <mergeCell ref="A71:A73"/>
    <mergeCell ref="B71:C71"/>
    <mergeCell ref="E71:F71"/>
    <mergeCell ref="B72:C72"/>
    <mergeCell ref="E72:F72"/>
    <mergeCell ref="B73:C73"/>
    <mergeCell ref="E73:F73"/>
    <mergeCell ref="A75:A82"/>
    <mergeCell ref="B75:C75"/>
    <mergeCell ref="E75:F75"/>
    <mergeCell ref="B76:C76"/>
    <mergeCell ref="E76:F76"/>
    <mergeCell ref="B77:C77"/>
    <mergeCell ref="E77:F77"/>
    <mergeCell ref="B81:C81"/>
    <mergeCell ref="E81:F81"/>
    <mergeCell ref="B82:C82"/>
    <mergeCell ref="E82:F82"/>
    <mergeCell ref="B78:C78"/>
    <mergeCell ref="E78:F78"/>
    <mergeCell ref="B79:C79"/>
    <mergeCell ref="E79:F79"/>
    <mergeCell ref="B80:C80"/>
    <mergeCell ref="E80:F80"/>
    <mergeCell ref="B74:C74"/>
    <mergeCell ref="E74:F74"/>
    <mergeCell ref="F54:G54"/>
    <mergeCell ref="B70:C70"/>
    <mergeCell ref="E70:F70"/>
    <mergeCell ref="B54:C54"/>
    <mergeCell ref="D54:E54"/>
    <mergeCell ref="C18:D18"/>
    <mergeCell ref="E18:F18"/>
    <mergeCell ref="A35:A36"/>
    <mergeCell ref="F35:F36"/>
    <mergeCell ref="G35:G36"/>
    <mergeCell ref="F31:F32"/>
    <mergeCell ref="G31:G32"/>
    <mergeCell ref="A33:A34"/>
    <mergeCell ref="F33:F34"/>
    <mergeCell ref="G33:G3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2016-03-10T10:29:08Z</dcterms:modified>
</cp:coreProperties>
</file>