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36" i="11"/>
  <c r="G34"/>
  <c r="G32"/>
  <c r="G30"/>
  <c r="G28"/>
  <c r="D56"/>
  <c r="F46"/>
  <c r="F44"/>
  <c r="D57"/>
  <c r="F54"/>
  <c r="E36"/>
  <c r="D36"/>
  <c r="B35"/>
  <c r="B34"/>
  <c r="B33"/>
  <c r="B32"/>
  <c r="B31"/>
  <c r="B30"/>
  <c r="B29"/>
  <c r="B28"/>
  <c r="C6"/>
  <c r="G36" l="1"/>
  <c r="F45"/>
  <c r="F47" l="1"/>
  <c r="F64" s="1"/>
</calcChain>
</file>

<file path=xl/sharedStrings.xml><?xml version="1.0" encoding="utf-8"?>
<sst xmlns="http://schemas.openxmlformats.org/spreadsheetml/2006/main" count="120" uniqueCount="105">
  <si>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</si>
  <si>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</si>
  <si>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</si>
  <si>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</si>
  <si>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</si>
  <si>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</si>
  <si>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</si>
  <si>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</si>
  <si>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</si>
  <si>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</si>
  <si>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</si>
  <si>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</si>
  <si>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</si>
  <si>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</si>
  <si>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</si>
  <si>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</si>
  <si>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</si>
  <si>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</si>
  <si>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</si>
  <si>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</si>
  <si>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</si>
  <si>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</si>
  <si>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</si>
  <si>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</si>
  <si>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</si>
  <si>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</si>
  <si>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</si>
  <si>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</si>
  <si>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</si>
  <si>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</si>
  <si>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</si>
  <si>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</si>
  <si>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</si>
  <si>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</si>
  <si>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</si>
  <si>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</si>
  <si>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</si>
  <si>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</si>
  <si>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</si>
  <si>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</si>
  <si>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</si>
  <si>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</si>
  <si>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</si>
  <si>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</si>
  <si>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</si>
  <si>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</si>
  <si>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</si>
  <si>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</si>
  <si>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</si>
  <si>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</si>
  <si>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</si>
  <si>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</si>
  <si>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</si>
  <si>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</si>
  <si>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</si>
  <si>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</si>
  <si>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</si>
  <si>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</si>
  <si>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</si>
  <si>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</si>
  <si>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</si>
  <si>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</si>
  <si>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</si>
  <si>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</si>
  <si>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</si>
  <si>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</si>
  <si>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17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</si>
  <si>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</si>
  <si>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</si>
  <si>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</si>
  <si>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</si>
  <si>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</si>
  <si>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</si>
  <si>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</si>
  <si>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</si>
  <si>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</si>
  <si>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</si>
  <si>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</si>
  <si>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</si>
  <si>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</si>
  <si>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</si>
  <si>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</si>
  <si>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149 от 01.04.2009г.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</si>
  <si>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</si>
  <si>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</si>
  <si>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</si>
  <si>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</si>
  <si>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</si>
  <si>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</si>
  <si>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</si>
  <si>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Устройство металлических примыканий к кирпичной стене</t>
  </si>
  <si>
    <t>Май</t>
  </si>
  <si>
    <t>Ремонт дымовых труб</t>
  </si>
  <si>
    <t>Июль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</si>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</sst>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81" workbookViewId="0">
      <selection activeCell="C89" sqref="C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89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3">
        <f>D7+D8</f>
        <v>279.10000000000002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279.10000000000002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1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4</v>
      </c>
    </row>
    <row r="14" spans="1:8">
      <c r="A14" s="1" t="s">
        <v>73</v>
      </c>
    </row>
    <row r="15" spans="1:8" ht="31.5" customHeight="1">
      <c r="A15" s="32" t="s">
        <v>74</v>
      </c>
      <c r="B15" s="32"/>
      <c r="C15" s="32" t="s">
        <v>75</v>
      </c>
      <c r="D15" s="32"/>
      <c r="E15" s="32" t="s">
        <v>76</v>
      </c>
      <c r="F15" s="32"/>
    </row>
    <row r="16" spans="1:8">
      <c r="A16" s="13" t="s">
        <v>77</v>
      </c>
      <c r="B16" s="13"/>
      <c r="C16" s="31">
        <v>5</v>
      </c>
      <c r="D16" s="31"/>
      <c r="E16" s="31">
        <v>5</v>
      </c>
      <c r="F16" s="31"/>
    </row>
    <row r="17" spans="1:10">
      <c r="A17" s="13" t="s">
        <v>78</v>
      </c>
      <c r="B17" s="13"/>
      <c r="C17" s="31">
        <v>2</v>
      </c>
      <c r="D17" s="31"/>
      <c r="E17" s="31">
        <v>1</v>
      </c>
      <c r="F17" s="31"/>
    </row>
    <row r="19" spans="1:10">
      <c r="A19" s="1" t="s">
        <v>79</v>
      </c>
      <c r="C19" s="1" t="s">
        <v>82</v>
      </c>
    </row>
    <row r="21" spans="1:10">
      <c r="A21" s="1" t="s">
        <v>80</v>
      </c>
    </row>
    <row r="22" spans="1:10">
      <c r="B22" s="1" t="s">
        <v>94</v>
      </c>
      <c r="D22" s="1">
        <v>8.99</v>
      </c>
      <c r="E22" s="1" t="s">
        <v>81</v>
      </c>
    </row>
    <row r="23" spans="1:10">
      <c r="B23" s="1" t="s">
        <v>86</v>
      </c>
      <c r="D23" s="1">
        <v>2.95</v>
      </c>
      <c r="E23" s="1" t="s">
        <v>81</v>
      </c>
    </row>
    <row r="24" spans="1:10">
      <c r="B24" s="1" t="s">
        <v>95</v>
      </c>
      <c r="D24" s="1">
        <v>9.93</v>
      </c>
      <c r="E24" s="1" t="s">
        <v>81</v>
      </c>
    </row>
    <row r="25" spans="1:10">
      <c r="B25" s="1" t="s">
        <v>86</v>
      </c>
      <c r="D25" s="1">
        <v>3.04</v>
      </c>
      <c r="E25" s="1" t="s">
        <v>81</v>
      </c>
    </row>
    <row r="26" spans="1:10" ht="27" customHeight="1">
      <c r="A26" s="1" t="s">
        <v>1</v>
      </c>
    </row>
    <row r="27" spans="1:10" ht="98.25" customHeight="1">
      <c r="A27" s="14" t="s">
        <v>3</v>
      </c>
      <c r="B27" s="18" t="s">
        <v>96</v>
      </c>
      <c r="C27" s="18" t="s">
        <v>97</v>
      </c>
      <c r="D27" s="14" t="s">
        <v>83</v>
      </c>
      <c r="E27" s="16" t="s">
        <v>4</v>
      </c>
      <c r="F27" s="19" t="s">
        <v>100</v>
      </c>
      <c r="G27" s="19" t="s">
        <v>101</v>
      </c>
      <c r="H27" s="2"/>
      <c r="I27" s="2"/>
      <c r="J27" s="2"/>
    </row>
    <row r="28" spans="1:10">
      <c r="A28" s="20" t="s">
        <v>34</v>
      </c>
      <c r="B28" s="5">
        <f>D28/C28</f>
        <v>5964</v>
      </c>
      <c r="C28" s="6">
        <v>3.07</v>
      </c>
      <c r="D28" s="6">
        <v>18309.48</v>
      </c>
      <c r="E28" s="6"/>
      <c r="F28" s="42">
        <v>32396.23</v>
      </c>
      <c r="G28" s="43">
        <f>D28+D29+E28+E29-F28</f>
        <v>0</v>
      </c>
    </row>
    <row r="29" spans="1:10">
      <c r="A29" s="21"/>
      <c r="B29" s="5">
        <f>D29/C29</f>
        <v>4205</v>
      </c>
      <c r="C29" s="6">
        <v>3.35</v>
      </c>
      <c r="D29" s="6">
        <v>14086.75</v>
      </c>
      <c r="E29" s="6"/>
      <c r="F29" s="42"/>
      <c r="G29" s="44"/>
    </row>
    <row r="30" spans="1:10">
      <c r="A30" s="20" t="s">
        <v>35</v>
      </c>
      <c r="B30" s="5">
        <f t="shared" ref="B30:B35" si="0">D30/C30</f>
        <v>11.528883085933044</v>
      </c>
      <c r="C30" s="6">
        <v>1577.74</v>
      </c>
      <c r="D30" s="6">
        <v>18189.580000000002</v>
      </c>
      <c r="E30" s="6">
        <v>2598.6999999999998</v>
      </c>
      <c r="F30" s="42">
        <v>36984.5</v>
      </c>
      <c r="G30" s="43">
        <f t="shared" ref="G30" si="1">D30+D31+E30+E31-F30</f>
        <v>0</v>
      </c>
    </row>
    <row r="31" spans="1:10">
      <c r="A31" s="21"/>
      <c r="B31" s="5">
        <f t="shared" si="0"/>
        <v>9.2232023370899121</v>
      </c>
      <c r="C31" s="6">
        <v>1756.03</v>
      </c>
      <c r="D31" s="6">
        <v>16196.22</v>
      </c>
      <c r="E31" s="6"/>
      <c r="F31" s="42"/>
      <c r="G31" s="44"/>
    </row>
    <row r="32" spans="1:10" ht="16.5" customHeight="1">
      <c r="A32" s="20" t="s">
        <v>84</v>
      </c>
      <c r="B32" s="5">
        <f t="shared" si="0"/>
        <v>307.25417867435152</v>
      </c>
      <c r="C32" s="6">
        <v>17.350000000000001</v>
      </c>
      <c r="D32" s="6">
        <v>5330.86</v>
      </c>
      <c r="E32" s="6"/>
      <c r="F32" s="42">
        <v>10578.28</v>
      </c>
      <c r="G32" s="43">
        <f t="shared" ref="G32" si="2">D32+D33+E32+E33-F32</f>
        <v>0</v>
      </c>
    </row>
    <row r="33" spans="1:7">
      <c r="A33" s="21"/>
      <c r="B33" s="5">
        <f t="shared" si="0"/>
        <v>272.31032693305656</v>
      </c>
      <c r="C33" s="6">
        <v>19.27</v>
      </c>
      <c r="D33" s="6">
        <v>5247.42</v>
      </c>
      <c r="E33" s="6"/>
      <c r="F33" s="42"/>
      <c r="G33" s="44"/>
    </row>
    <row r="34" spans="1:7" ht="16.5" customHeight="1">
      <c r="A34" s="20" t="s">
        <v>85</v>
      </c>
      <c r="B34" s="5">
        <f t="shared" si="0"/>
        <v>307.25562218890553</v>
      </c>
      <c r="C34" s="6">
        <v>26.68</v>
      </c>
      <c r="D34" s="6">
        <v>8197.58</v>
      </c>
      <c r="E34" s="6"/>
      <c r="F34" s="42">
        <v>15914.92</v>
      </c>
      <c r="G34" s="43">
        <f t="shared" ref="G34" si="3">D34+D35+E34+E35-F34</f>
        <v>0</v>
      </c>
    </row>
    <row r="35" spans="1:7">
      <c r="A35" s="21"/>
      <c r="B35" s="5">
        <f t="shared" si="0"/>
        <v>272.31263232180663</v>
      </c>
      <c r="C35" s="6">
        <v>28.34</v>
      </c>
      <c r="D35" s="6">
        <v>7717.34</v>
      </c>
      <c r="E35" s="6"/>
      <c r="F35" s="42"/>
      <c r="G35" s="44"/>
    </row>
    <row r="36" spans="1:7">
      <c r="A36" s="4" t="s">
        <v>63</v>
      </c>
      <c r="B36" s="5"/>
      <c r="C36" s="6"/>
      <c r="D36" s="6">
        <f>SUM(D28:D35)</f>
        <v>93275.23</v>
      </c>
      <c r="E36" s="6">
        <f>SUM(E28:E35)</f>
        <v>2598.6999999999998</v>
      </c>
      <c r="F36" s="6">
        <f t="shared" ref="F36:G36" si="4">SUM(F28:F35)</f>
        <v>95873.93</v>
      </c>
      <c r="G36" s="6">
        <f t="shared" si="4"/>
        <v>0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9" t="s">
        <v>9</v>
      </c>
      <c r="C41" s="25"/>
      <c r="D41" s="29" t="s">
        <v>10</v>
      </c>
      <c r="E41" s="25"/>
      <c r="F41" s="29" t="s">
        <v>11</v>
      </c>
      <c r="G41" s="25"/>
    </row>
    <row r="42" spans="1:7" ht="30" customHeight="1">
      <c r="A42" s="9">
        <v>1</v>
      </c>
      <c r="B42" s="33" t="s">
        <v>87</v>
      </c>
      <c r="C42" s="33"/>
      <c r="D42" s="34" t="s">
        <v>12</v>
      </c>
      <c r="E42" s="34"/>
      <c r="F42" s="35"/>
      <c r="G42" s="35"/>
    </row>
    <row r="43" spans="1:7" ht="31.5" customHeight="1">
      <c r="A43" s="9">
        <v>2</v>
      </c>
      <c r="B43" s="33" t="s">
        <v>13</v>
      </c>
      <c r="C43" s="33"/>
      <c r="D43" s="34" t="s">
        <v>12</v>
      </c>
      <c r="E43" s="34"/>
      <c r="F43" s="35"/>
      <c r="G43" s="35"/>
    </row>
    <row r="44" spans="1:7">
      <c r="A44" s="12">
        <v>3</v>
      </c>
      <c r="B44" s="33" t="s">
        <v>14</v>
      </c>
      <c r="C44" s="33"/>
      <c r="D44" s="34" t="s">
        <v>15</v>
      </c>
      <c r="E44" s="34"/>
      <c r="F44" s="35">
        <f>0.17*H4*C6</f>
        <v>569.36400000000003</v>
      </c>
      <c r="G44" s="35"/>
    </row>
    <row r="45" spans="1:7" ht="64.5" customHeight="1">
      <c r="A45" s="12">
        <v>4</v>
      </c>
      <c r="B45" s="33" t="s">
        <v>16</v>
      </c>
      <c r="C45" s="33"/>
      <c r="D45" s="29" t="s">
        <v>88</v>
      </c>
      <c r="E45" s="25"/>
      <c r="F45" s="35">
        <f>0.84*H4*C6</f>
        <v>2813.3280000000004</v>
      </c>
      <c r="G45" s="35"/>
    </row>
    <row r="46" spans="1:7" ht="63" customHeight="1">
      <c r="A46" s="12">
        <v>5</v>
      </c>
      <c r="B46" s="33" t="s">
        <v>17</v>
      </c>
      <c r="C46" s="33"/>
      <c r="D46" s="34" t="s">
        <v>18</v>
      </c>
      <c r="E46" s="34"/>
      <c r="F46" s="35">
        <f>1.37*H4*C6</f>
        <v>4588.4040000000005</v>
      </c>
      <c r="G46" s="35"/>
    </row>
    <row r="47" spans="1:7" ht="31.5" customHeight="1">
      <c r="A47" s="9"/>
      <c r="B47" s="33" t="s">
        <v>19</v>
      </c>
      <c r="C47" s="33"/>
      <c r="D47" s="34"/>
      <c r="E47" s="34"/>
      <c r="F47" s="35">
        <f>SUM(F42:G46)</f>
        <v>7971.0960000000014</v>
      </c>
      <c r="G47" s="35"/>
    </row>
    <row r="49" spans="1:7">
      <c r="A49" s="1" t="s">
        <v>20</v>
      </c>
    </row>
    <row r="51" spans="1:7" ht="44.25" customHeight="1">
      <c r="A51" s="9" t="s">
        <v>8</v>
      </c>
      <c r="B51" s="34" t="s">
        <v>21</v>
      </c>
      <c r="C51" s="34"/>
      <c r="D51" s="29" t="s">
        <v>22</v>
      </c>
      <c r="E51" s="25"/>
      <c r="F51" s="29" t="s">
        <v>23</v>
      </c>
      <c r="G51" s="25"/>
    </row>
    <row r="52" spans="1:7" ht="48" customHeight="1">
      <c r="A52" s="15">
        <v>1</v>
      </c>
      <c r="B52" s="36" t="s">
        <v>90</v>
      </c>
      <c r="C52" s="37"/>
      <c r="D52" s="40" t="s">
        <v>91</v>
      </c>
      <c r="E52" s="41"/>
      <c r="F52" s="38">
        <v>2951</v>
      </c>
      <c r="G52" s="39"/>
    </row>
    <row r="53" spans="1:7">
      <c r="A53" s="9">
        <v>2</v>
      </c>
      <c r="B53" s="36" t="s">
        <v>92</v>
      </c>
      <c r="C53" s="37"/>
      <c r="D53" s="40" t="s">
        <v>93</v>
      </c>
      <c r="E53" s="41"/>
      <c r="F53" s="38">
        <v>1560</v>
      </c>
      <c r="G53" s="39"/>
    </row>
    <row r="54" spans="1:7" ht="45.75" customHeight="1">
      <c r="A54" s="9"/>
      <c r="B54" s="27" t="s">
        <v>65</v>
      </c>
      <c r="C54" s="28"/>
      <c r="D54" s="29"/>
      <c r="E54" s="25"/>
      <c r="F54" s="24">
        <f>SUM(F52:G53)</f>
        <v>4511</v>
      </c>
      <c r="G54" s="25"/>
    </row>
    <row r="56" spans="1:7">
      <c r="A56" s="1" t="s">
        <v>24</v>
      </c>
      <c r="D56" s="7">
        <f>3.94*H4*C6</f>
        <v>13195.848000000002</v>
      </c>
      <c r="E56" s="1" t="s">
        <v>25</v>
      </c>
    </row>
    <row r="57" spans="1:7">
      <c r="A57" s="1" t="s">
        <v>26</v>
      </c>
      <c r="D57" s="7">
        <f>17563.84*5.3%+(H4-7)*D7*1.25</f>
        <v>2675.2585199999999</v>
      </c>
      <c r="E57" s="1" t="s">
        <v>25</v>
      </c>
    </row>
    <row r="59" spans="1:7">
      <c r="A59" s="1" t="s">
        <v>38</v>
      </c>
    </row>
    <row r="60" spans="1:7">
      <c r="A60" s="1" t="s">
        <v>98</v>
      </c>
    </row>
    <row r="61" spans="1:7">
      <c r="B61" s="1" t="s">
        <v>37</v>
      </c>
      <c r="F61" s="7">
        <v>31421.19</v>
      </c>
      <c r="G61" s="1" t="s">
        <v>25</v>
      </c>
    </row>
    <row r="63" spans="1:7">
      <c r="A63" s="1" t="s">
        <v>99</v>
      </c>
    </row>
    <row r="64" spans="1:7">
      <c r="B64" s="1" t="s">
        <v>36</v>
      </c>
      <c r="F64" s="7">
        <f>F47+F54+D56</f>
        <v>25677.944000000003</v>
      </c>
      <c r="G64" s="1" t="s">
        <v>25</v>
      </c>
    </row>
    <row r="65" spans="1:7">
      <c r="F65" s="7"/>
    </row>
    <row r="66" spans="1:7">
      <c r="A66" s="1" t="s">
        <v>102</v>
      </c>
      <c r="F66" s="7"/>
    </row>
    <row r="67" spans="1:7">
      <c r="B67" s="1" t="s">
        <v>103</v>
      </c>
      <c r="F67" s="7">
        <v>0</v>
      </c>
      <c r="G67" s="1" t="s">
        <v>25</v>
      </c>
    </row>
    <row r="68" spans="1:7" ht="30" customHeight="1">
      <c r="A68" s="1" t="s">
        <v>27</v>
      </c>
    </row>
    <row r="69" spans="1:7" ht="32.25" customHeight="1"/>
    <row r="70" spans="1:7" ht="28.5" customHeight="1">
      <c r="A70" s="8" t="s">
        <v>28</v>
      </c>
      <c r="B70" s="26" t="s">
        <v>29</v>
      </c>
      <c r="C70" s="26"/>
      <c r="D70" s="8" t="s">
        <v>30</v>
      </c>
      <c r="E70" s="26" t="s">
        <v>31</v>
      </c>
      <c r="F70" s="26"/>
      <c r="G70" s="8" t="s">
        <v>32</v>
      </c>
    </row>
    <row r="71" spans="1:7" ht="33.75" customHeight="1">
      <c r="A71" s="22" t="s">
        <v>33</v>
      </c>
      <c r="B71" s="23" t="s">
        <v>51</v>
      </c>
      <c r="C71" s="23"/>
      <c r="D71" s="10"/>
      <c r="E71" s="23" t="s">
        <v>53</v>
      </c>
      <c r="F71" s="23"/>
      <c r="G71" s="17"/>
    </row>
    <row r="72" spans="1:7" ht="43.5" customHeight="1">
      <c r="A72" s="22"/>
      <c r="B72" s="23" t="s">
        <v>39</v>
      </c>
      <c r="C72" s="23"/>
      <c r="D72" s="10">
        <v>2</v>
      </c>
      <c r="E72" s="23" t="s">
        <v>53</v>
      </c>
      <c r="F72" s="23"/>
      <c r="G72" s="17">
        <v>2</v>
      </c>
    </row>
    <row r="73" spans="1:7" ht="69" customHeight="1">
      <c r="A73" s="22"/>
      <c r="B73" s="23" t="s">
        <v>40</v>
      </c>
      <c r="C73" s="23"/>
      <c r="D73" s="10"/>
      <c r="E73" s="23" t="s">
        <v>53</v>
      </c>
      <c r="F73" s="23"/>
      <c r="G73" s="17"/>
    </row>
    <row r="74" spans="1:7" ht="37.5" customHeight="1">
      <c r="A74" s="10" t="s">
        <v>41</v>
      </c>
      <c r="B74" s="23" t="s">
        <v>42</v>
      </c>
      <c r="C74" s="23"/>
      <c r="D74" s="10"/>
      <c r="E74" s="23" t="s">
        <v>54</v>
      </c>
      <c r="F74" s="23"/>
      <c r="G74" s="17"/>
    </row>
    <row r="75" spans="1:7" ht="60" customHeight="1">
      <c r="A75" s="22" t="s">
        <v>43</v>
      </c>
      <c r="B75" s="23" t="s">
        <v>52</v>
      </c>
      <c r="C75" s="23"/>
      <c r="D75" s="10"/>
      <c r="E75" s="23" t="s">
        <v>55</v>
      </c>
      <c r="F75" s="23"/>
      <c r="G75" s="17"/>
    </row>
    <row r="76" spans="1:7" ht="45" customHeight="1">
      <c r="A76" s="22"/>
      <c r="B76" s="23" t="s">
        <v>44</v>
      </c>
      <c r="C76" s="23"/>
      <c r="D76" s="10">
        <v>1</v>
      </c>
      <c r="E76" s="23" t="s">
        <v>56</v>
      </c>
      <c r="F76" s="23"/>
      <c r="G76" s="17">
        <v>1</v>
      </c>
    </row>
    <row r="77" spans="1:7" ht="42.75" customHeight="1">
      <c r="A77" s="22"/>
      <c r="B77" s="23" t="s">
        <v>48</v>
      </c>
      <c r="C77" s="23"/>
      <c r="D77" s="10"/>
      <c r="E77" s="23" t="s">
        <v>57</v>
      </c>
      <c r="F77" s="23"/>
      <c r="G77" s="17"/>
    </row>
    <row r="78" spans="1:7" ht="36" customHeight="1">
      <c r="A78" s="22"/>
      <c r="B78" s="23" t="s">
        <v>49</v>
      </c>
      <c r="C78" s="23"/>
      <c r="D78" s="10"/>
      <c r="E78" s="23" t="s">
        <v>58</v>
      </c>
      <c r="F78" s="23"/>
      <c r="G78" s="17"/>
    </row>
    <row r="79" spans="1:7">
      <c r="A79" s="22"/>
      <c r="B79" s="23" t="s">
        <v>50</v>
      </c>
      <c r="C79" s="23"/>
      <c r="D79" s="10"/>
      <c r="E79" s="23" t="s">
        <v>59</v>
      </c>
      <c r="F79" s="23"/>
      <c r="G79" s="17"/>
    </row>
    <row r="80" spans="1:7">
      <c r="A80" s="22"/>
      <c r="B80" s="23" t="s">
        <v>45</v>
      </c>
      <c r="C80" s="23"/>
      <c r="D80" s="10"/>
      <c r="E80" s="23" t="s">
        <v>60</v>
      </c>
      <c r="F80" s="23"/>
      <c r="G80" s="17"/>
    </row>
    <row r="81" spans="1:7">
      <c r="A81" s="22"/>
      <c r="B81" s="23" t="s">
        <v>46</v>
      </c>
      <c r="C81" s="23"/>
      <c r="D81" s="10"/>
      <c r="E81" s="23" t="s">
        <v>55</v>
      </c>
      <c r="F81" s="23"/>
      <c r="G81" s="17"/>
    </row>
    <row r="82" spans="1:7">
      <c r="A82" s="22"/>
      <c r="B82" s="23" t="s">
        <v>47</v>
      </c>
      <c r="C82" s="23"/>
      <c r="D82" s="10"/>
      <c r="E82" s="23"/>
      <c r="F82" s="23"/>
      <c r="G82" s="17"/>
    </row>
    <row r="85" spans="1:7">
      <c r="A85" s="1" t="s">
        <v>104</v>
      </c>
      <c r="F85" s="1" t="s">
        <v>61</v>
      </c>
    </row>
    <row r="87" spans="1:7">
      <c r="A87" s="1" t="s">
        <v>64</v>
      </c>
      <c r="F8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84">
    <mergeCell ref="B53:C53"/>
    <mergeCell ref="F53:G53"/>
    <mergeCell ref="D53:E53"/>
    <mergeCell ref="B52:C52"/>
    <mergeCell ref="D52:E52"/>
    <mergeCell ref="F52:G52"/>
    <mergeCell ref="B47:C47"/>
    <mergeCell ref="D47:E47"/>
    <mergeCell ref="F47:G47"/>
    <mergeCell ref="B51:C51"/>
    <mergeCell ref="D51:E51"/>
    <mergeCell ref="F51:G51"/>
    <mergeCell ref="B46:C46"/>
    <mergeCell ref="D46:E46"/>
    <mergeCell ref="F46:G46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A1:G1"/>
    <mergeCell ref="A2:G2"/>
    <mergeCell ref="A3:G3"/>
    <mergeCell ref="A4:G4"/>
    <mergeCell ref="B41:C41"/>
    <mergeCell ref="D41:E41"/>
    <mergeCell ref="F41:G41"/>
    <mergeCell ref="C17:D17"/>
    <mergeCell ref="E17:F17"/>
    <mergeCell ref="A15:B15"/>
    <mergeCell ref="C15:D15"/>
    <mergeCell ref="E15:F15"/>
    <mergeCell ref="C16:D16"/>
    <mergeCell ref="E16:F16"/>
    <mergeCell ref="A28:A29"/>
    <mergeCell ref="F28:F29"/>
    <mergeCell ref="A71:A73"/>
    <mergeCell ref="B71:C71"/>
    <mergeCell ref="E71:F71"/>
    <mergeCell ref="B72:C72"/>
    <mergeCell ref="E72:F72"/>
    <mergeCell ref="B73:C73"/>
    <mergeCell ref="E73:F73"/>
    <mergeCell ref="E80:F80"/>
    <mergeCell ref="F54:G54"/>
    <mergeCell ref="B70:C70"/>
    <mergeCell ref="E70:F70"/>
    <mergeCell ref="B54:C54"/>
    <mergeCell ref="D54:E54"/>
    <mergeCell ref="B74:C74"/>
    <mergeCell ref="E74:F74"/>
    <mergeCell ref="A75:A82"/>
    <mergeCell ref="B75:C75"/>
    <mergeCell ref="E75:F75"/>
    <mergeCell ref="B76:C76"/>
    <mergeCell ref="E76:F76"/>
    <mergeCell ref="B77:C77"/>
    <mergeCell ref="E77:F77"/>
    <mergeCell ref="B81:C81"/>
    <mergeCell ref="E81:F81"/>
    <mergeCell ref="B82:C82"/>
    <mergeCell ref="E82:F82"/>
    <mergeCell ref="B78:C78"/>
    <mergeCell ref="E78:F78"/>
    <mergeCell ref="B79:C79"/>
    <mergeCell ref="E79:F79"/>
    <mergeCell ref="B80:C80"/>
    <mergeCell ref="A34:A35"/>
    <mergeCell ref="F34:F35"/>
    <mergeCell ref="G34:G35"/>
    <mergeCell ref="G28:G29"/>
    <mergeCell ref="A30:A31"/>
    <mergeCell ref="F30:F31"/>
    <mergeCell ref="G30:G31"/>
    <mergeCell ref="A32:A33"/>
    <mergeCell ref="F32:F33"/>
    <mergeCell ref="G32:G33"/>
  </mergeCells>
  <pageMargins left="0.2" right="0.2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2016-03-11T08:14:03Z</dcterms:modified>
</cp:coreProperties>
</file>