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37" i="11"/>
  <c r="G35"/>
  <c r="G33"/>
  <c r="D57"/>
  <c r="F47"/>
  <c r="F45"/>
  <c r="D58"/>
  <c r="E37"/>
  <c r="D37"/>
  <c r="B36"/>
  <c r="B35"/>
  <c r="B34"/>
  <c r="B33"/>
  <c r="C6"/>
  <c r="G37" l="1"/>
  <c r="F46"/>
  <c r="F55"/>
  <c r="F48" l="1"/>
  <c r="F65" s="1"/>
</calcChain>
</file>

<file path=xl/sharedStrings.xml><?xml version="1.0" encoding="utf-8"?>
<sst xmlns="http://schemas.openxmlformats.org/spreadsheetml/2006/main" count="127" uniqueCount="110">
  <si>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</si>
  <si>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</si>
  <si>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</si>
  <si>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</si>
  <si>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</si>
  <si>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</si>
  <si>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</si>
  <si>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</si>
  <si>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</si>
  <si>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</si>
  <si>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</si>
  <si>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</si>
  <si>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</si>
  <si>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</si>
  <si>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</si>
  <si>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</si>
  <si>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</si>
  <si>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</si>
  <si>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</si>
  <si>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</si>
  <si>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</si>
  <si>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</si>
  <si>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</si>
  <si>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</si>
  <si>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</si>
  <si>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</si>
  <si>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</si>
  <si>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</si>
  <si>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</si>
  <si>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</si>
  <si>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</si>
  <si>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</si>
  <si>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</si>
  <si>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</si>
  <si>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</si>
  <si>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</si>
  <si>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</si>
  <si>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</si>
  <si>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</si>
  <si>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</si>
  <si>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</si>
  <si>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</si>
  <si>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</si>
  <si>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</si>
  <si>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</si>
  <si>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</si>
  <si>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</si>
  <si>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</si>
  <si>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</si>
  <si>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</si>
  <si>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</si>
  <si>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</si>
  <si>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</si>
  <si>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</si>
  <si>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</si>
  <si>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</si>
  <si>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</si>
  <si>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</si>
  <si>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</si>
  <si>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</si>
  <si>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</si>
  <si>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</si>
  <si>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</si>
  <si>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</si>
  <si>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</si>
  <si>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8 по улице Строительная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</si>
  <si>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</si>
  <si>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</si>
  <si>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</si>
  <si>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</si>
  <si>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</si>
  <si>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</si>
  <si>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</si>
  <si>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</si>
  <si>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</si>
  <si>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</si>
  <si>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</si>
  <si>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</si>
  <si>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</si>
  <si>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</si>
  <si>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</si>
  <si>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</si>
  <si>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</si>
  <si>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</si>
  <si>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</si>
  <si>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</si>
  <si>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94 от 03.03.2009г.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</si>
  <si>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</si>
  <si>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</si>
  <si>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23.07.2013г.</t>
  </si>
  <si>
    <t>вывоз мусора</t>
  </si>
  <si>
    <t>Холодное водоснабжение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</si>
  <si>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</si>
  <si>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</si>
  <si>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</si>
  <si>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Ремонт дверного полотна (выход на чердак)</t>
  </si>
  <si>
    <t>Февраль</t>
  </si>
  <si>
    <t>кв.14 прочистка, разборка и сборка дым.борова отоп.варочной печи</t>
  </si>
  <si>
    <t>Март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</si>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</sst>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topLeftCell="A82" workbookViewId="0">
      <selection activeCell="A86" sqref="A86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65</v>
      </c>
      <c r="B3" s="38"/>
      <c r="C3" s="38"/>
      <c r="D3" s="38"/>
      <c r="E3" s="38"/>
      <c r="F3" s="38"/>
      <c r="G3" s="38"/>
    </row>
    <row r="4" spans="1:8">
      <c r="A4" s="38" t="s">
        <v>94</v>
      </c>
      <c r="B4" s="38"/>
      <c r="C4" s="38"/>
      <c r="D4" s="38"/>
      <c r="E4" s="38"/>
      <c r="F4" s="38"/>
      <c r="G4" s="38"/>
      <c r="H4" s="11">
        <v>12</v>
      </c>
    </row>
    <row r="5" spans="1:8" ht="11.25" customHeight="1"/>
    <row r="6" spans="1:8">
      <c r="A6" s="1" t="s">
        <v>6</v>
      </c>
      <c r="C6" s="3">
        <f>D7+D8</f>
        <v>366.8</v>
      </c>
      <c r="D6" s="1" t="s">
        <v>2</v>
      </c>
    </row>
    <row r="7" spans="1:8">
      <c r="A7" s="1" t="s">
        <v>66</v>
      </c>
      <c r="B7" s="1" t="s">
        <v>67</v>
      </c>
      <c r="C7" s="3"/>
      <c r="D7" s="1">
        <v>366.8</v>
      </c>
      <c r="E7" s="1" t="s">
        <v>2</v>
      </c>
    </row>
    <row r="8" spans="1:8">
      <c r="B8" s="1" t="s">
        <v>68</v>
      </c>
      <c r="C8" s="3"/>
      <c r="D8" s="1">
        <v>0</v>
      </c>
      <c r="E8" s="1" t="s">
        <v>2</v>
      </c>
    </row>
    <row r="9" spans="1:8">
      <c r="A9" s="1" t="s">
        <v>69</v>
      </c>
      <c r="C9" s="1">
        <v>2</v>
      </c>
    </row>
    <row r="10" spans="1:8">
      <c r="A10" s="1" t="s">
        <v>70</v>
      </c>
      <c r="C10" s="1">
        <v>2</v>
      </c>
    </row>
    <row r="11" spans="1:8">
      <c r="A11" s="1" t="s">
        <v>71</v>
      </c>
      <c r="C11" s="1">
        <v>13</v>
      </c>
    </row>
    <row r="12" spans="1:8">
      <c r="A12" s="1" t="s">
        <v>72</v>
      </c>
      <c r="E12" s="1">
        <v>106</v>
      </c>
      <c r="F12" s="1" t="s">
        <v>2</v>
      </c>
    </row>
    <row r="13" spans="1:8">
      <c r="A13" s="1" t="s">
        <v>73</v>
      </c>
      <c r="B13" s="1">
        <v>288</v>
      </c>
      <c r="C13" s="1" t="s">
        <v>2</v>
      </c>
    </row>
    <row r="15" spans="1:8">
      <c r="A15" s="1" t="s">
        <v>74</v>
      </c>
    </row>
    <row r="16" spans="1:8">
      <c r="A16" s="33" t="s">
        <v>75</v>
      </c>
      <c r="B16" s="33"/>
      <c r="C16" s="33"/>
      <c r="D16" s="33"/>
      <c r="E16" s="33" t="s">
        <v>76</v>
      </c>
      <c r="F16" s="33"/>
    </row>
    <row r="17" spans="1:10">
      <c r="A17" s="34" t="s">
        <v>77</v>
      </c>
      <c r="B17" s="34"/>
      <c r="C17" s="34"/>
      <c r="D17" s="34"/>
      <c r="E17" s="33" t="s">
        <v>89</v>
      </c>
      <c r="F17" s="33"/>
    </row>
    <row r="19" spans="1:10">
      <c r="A19" s="1" t="s">
        <v>78</v>
      </c>
    </row>
    <row r="20" spans="1:10" ht="31.5" customHeight="1">
      <c r="A20" s="37" t="s">
        <v>79</v>
      </c>
      <c r="B20" s="37"/>
      <c r="C20" s="37" t="s">
        <v>80</v>
      </c>
      <c r="D20" s="37"/>
      <c r="E20" s="37" t="s">
        <v>81</v>
      </c>
      <c r="F20" s="37"/>
    </row>
    <row r="21" spans="1:10">
      <c r="A21" s="13" t="s">
        <v>82</v>
      </c>
      <c r="B21" s="13"/>
      <c r="C21" s="33">
        <v>13</v>
      </c>
      <c r="D21" s="33"/>
      <c r="E21" s="33">
        <v>13</v>
      </c>
      <c r="F21" s="33"/>
    </row>
    <row r="22" spans="1:10">
      <c r="A22" s="13" t="s">
        <v>91</v>
      </c>
      <c r="B22" s="13"/>
      <c r="C22" s="33">
        <v>1</v>
      </c>
      <c r="D22" s="33"/>
      <c r="E22" s="33">
        <v>6</v>
      </c>
      <c r="F22" s="33"/>
    </row>
    <row r="24" spans="1:10">
      <c r="A24" s="1" t="s">
        <v>83</v>
      </c>
      <c r="C24" s="1" t="s">
        <v>86</v>
      </c>
    </row>
    <row r="26" spans="1:10">
      <c r="A26" s="1" t="s">
        <v>84</v>
      </c>
    </row>
    <row r="27" spans="1:10">
      <c r="B27" s="1" t="s">
        <v>99</v>
      </c>
      <c r="D27" s="1">
        <v>6.05</v>
      </c>
      <c r="E27" s="1" t="s">
        <v>85</v>
      </c>
    </row>
    <row r="28" spans="1:10">
      <c r="B28" s="1" t="s">
        <v>90</v>
      </c>
      <c r="D28" s="1">
        <v>2.95</v>
      </c>
      <c r="E28" s="1" t="s">
        <v>85</v>
      </c>
    </row>
    <row r="29" spans="1:10">
      <c r="B29" s="1" t="s">
        <v>100</v>
      </c>
      <c r="D29" s="1">
        <v>6.92</v>
      </c>
      <c r="E29" s="1" t="s">
        <v>85</v>
      </c>
    </row>
    <row r="30" spans="1:10">
      <c r="B30" s="1" t="s">
        <v>90</v>
      </c>
      <c r="D30" s="1">
        <v>3.04</v>
      </c>
      <c r="E30" s="1" t="s">
        <v>85</v>
      </c>
    </row>
    <row r="31" spans="1:10" ht="20.25" customHeight="1">
      <c r="A31" s="1" t="s">
        <v>1</v>
      </c>
    </row>
    <row r="32" spans="1:10" ht="98.25" customHeight="1">
      <c r="A32" s="14" t="s">
        <v>3</v>
      </c>
      <c r="B32" s="16" t="s">
        <v>101</v>
      </c>
      <c r="C32" s="16" t="s">
        <v>102</v>
      </c>
      <c r="D32" s="14" t="s">
        <v>87</v>
      </c>
      <c r="E32" s="15" t="s">
        <v>4</v>
      </c>
      <c r="F32" s="17" t="s">
        <v>105</v>
      </c>
      <c r="G32" s="17" t="s">
        <v>106</v>
      </c>
      <c r="H32" s="2"/>
      <c r="I32" s="2"/>
      <c r="J32" s="2"/>
    </row>
    <row r="33" spans="1:7">
      <c r="A33" s="35" t="s">
        <v>34</v>
      </c>
      <c r="B33" s="5">
        <f>D33/C33</f>
        <v>12186.358306188926</v>
      </c>
      <c r="C33" s="6">
        <v>3.07</v>
      </c>
      <c r="D33" s="6">
        <v>37412.120000000003</v>
      </c>
      <c r="E33" s="6"/>
      <c r="F33" s="39">
        <v>47394.37</v>
      </c>
      <c r="G33" s="40">
        <f>D33+D34+E33+E34-F33</f>
        <v>15860.480000000003</v>
      </c>
    </row>
    <row r="34" spans="1:7">
      <c r="A34" s="36"/>
      <c r="B34" s="5">
        <f>D34/C34</f>
        <v>7714.2477611940294</v>
      </c>
      <c r="C34" s="6">
        <v>3.35</v>
      </c>
      <c r="D34" s="6">
        <v>25842.73</v>
      </c>
      <c r="E34" s="6"/>
      <c r="F34" s="39"/>
      <c r="G34" s="41"/>
    </row>
    <row r="35" spans="1:7" ht="16.5" customHeight="1">
      <c r="A35" s="35" t="s">
        <v>88</v>
      </c>
      <c r="B35" s="5">
        <f t="shared" ref="B35:B36" si="0">D35/C35</f>
        <v>478.86628242074926</v>
      </c>
      <c r="C35" s="6">
        <v>17.350000000000001</v>
      </c>
      <c r="D35" s="6">
        <v>8308.33</v>
      </c>
      <c r="E35" s="6">
        <v>-36.94</v>
      </c>
      <c r="F35" s="39">
        <v>14272.65</v>
      </c>
      <c r="G35" s="40">
        <f t="shared" ref="G35" si="1">D35+D36+E35+E36-F35</f>
        <v>1746.7299999999996</v>
      </c>
    </row>
    <row r="36" spans="1:7">
      <c r="A36" s="36"/>
      <c r="B36" s="5">
        <f t="shared" si="0"/>
        <v>402.07524649714583</v>
      </c>
      <c r="C36" s="6">
        <v>19.27</v>
      </c>
      <c r="D36" s="6">
        <v>7747.99</v>
      </c>
      <c r="E36" s="6"/>
      <c r="F36" s="39"/>
      <c r="G36" s="41"/>
    </row>
    <row r="37" spans="1:7">
      <c r="A37" s="4" t="s">
        <v>62</v>
      </c>
      <c r="B37" s="5"/>
      <c r="C37" s="6"/>
      <c r="D37" s="6">
        <f>SUM(D33:D36)</f>
        <v>79311.170000000013</v>
      </c>
      <c r="E37" s="6">
        <f>SUM(E33:E36)</f>
        <v>-36.94</v>
      </c>
      <c r="F37" s="6">
        <f>SUM(F33:F36)</f>
        <v>61667.020000000004</v>
      </c>
      <c r="G37" s="6">
        <f>SUM(G33:G36)</f>
        <v>17607.210000000003</v>
      </c>
    </row>
    <row r="38" spans="1:7" ht="6" customHeight="1"/>
    <row r="40" spans="1:7">
      <c r="A40" s="1" t="s">
        <v>7</v>
      </c>
    </row>
    <row r="42" spans="1:7" ht="64.5" customHeight="1">
      <c r="A42" s="9" t="s">
        <v>8</v>
      </c>
      <c r="B42" s="24" t="s">
        <v>9</v>
      </c>
      <c r="C42" s="20"/>
      <c r="D42" s="24" t="s">
        <v>10</v>
      </c>
      <c r="E42" s="20"/>
      <c r="F42" s="24" t="s">
        <v>11</v>
      </c>
      <c r="G42" s="20"/>
    </row>
    <row r="43" spans="1:7" ht="42" customHeight="1">
      <c r="A43" s="9">
        <v>1</v>
      </c>
      <c r="B43" s="31" t="s">
        <v>92</v>
      </c>
      <c r="C43" s="31"/>
      <c r="D43" s="26" t="s">
        <v>12</v>
      </c>
      <c r="E43" s="26"/>
      <c r="F43" s="32"/>
      <c r="G43" s="32"/>
    </row>
    <row r="44" spans="1:7" ht="31.5" customHeight="1">
      <c r="A44" s="9">
        <v>2</v>
      </c>
      <c r="B44" s="31" t="s">
        <v>13</v>
      </c>
      <c r="C44" s="31"/>
      <c r="D44" s="26" t="s">
        <v>12</v>
      </c>
      <c r="E44" s="26"/>
      <c r="F44" s="32"/>
      <c r="G44" s="32"/>
    </row>
    <row r="45" spans="1:7">
      <c r="A45" s="12">
        <v>3</v>
      </c>
      <c r="B45" s="31" t="s">
        <v>14</v>
      </c>
      <c r="C45" s="31"/>
      <c r="D45" s="26" t="s">
        <v>15</v>
      </c>
      <c r="E45" s="26"/>
      <c r="F45" s="32">
        <f>0.17*H4*C6</f>
        <v>748.27200000000005</v>
      </c>
      <c r="G45" s="32"/>
    </row>
    <row r="46" spans="1:7" ht="59.25" customHeight="1">
      <c r="A46" s="12">
        <v>4</v>
      </c>
      <c r="B46" s="31" t="s">
        <v>16</v>
      </c>
      <c r="C46" s="31"/>
      <c r="D46" s="24" t="s">
        <v>93</v>
      </c>
      <c r="E46" s="20"/>
      <c r="F46" s="32">
        <f>0.84*H4*C6</f>
        <v>3697.3440000000001</v>
      </c>
      <c r="G46" s="32"/>
    </row>
    <row r="47" spans="1:7" ht="60.75" customHeight="1">
      <c r="A47" s="12">
        <v>5</v>
      </c>
      <c r="B47" s="31" t="s">
        <v>17</v>
      </c>
      <c r="C47" s="31"/>
      <c r="D47" s="26" t="s">
        <v>18</v>
      </c>
      <c r="E47" s="26"/>
      <c r="F47" s="32">
        <f>1.37*H4*C6</f>
        <v>6030.1920000000009</v>
      </c>
      <c r="G47" s="32"/>
    </row>
    <row r="48" spans="1:7" ht="31.5" customHeight="1">
      <c r="A48" s="9"/>
      <c r="B48" s="31" t="s">
        <v>19</v>
      </c>
      <c r="C48" s="31"/>
      <c r="D48" s="26"/>
      <c r="E48" s="26"/>
      <c r="F48" s="32">
        <f>SUM(F43:G47)</f>
        <v>10475.808000000001</v>
      </c>
      <c r="G48" s="32"/>
    </row>
    <row r="50" spans="1:7">
      <c r="A50" s="1" t="s">
        <v>20</v>
      </c>
    </row>
    <row r="52" spans="1:7" ht="48" customHeight="1">
      <c r="A52" s="9" t="s">
        <v>8</v>
      </c>
      <c r="B52" s="26" t="s">
        <v>21</v>
      </c>
      <c r="C52" s="26"/>
      <c r="D52" s="24" t="s">
        <v>22</v>
      </c>
      <c r="E52" s="20"/>
      <c r="F52" s="24" t="s">
        <v>23</v>
      </c>
      <c r="G52" s="20"/>
    </row>
    <row r="53" spans="1:7" ht="31.5" customHeight="1">
      <c r="A53" s="9">
        <v>1</v>
      </c>
      <c r="B53" s="27" t="s">
        <v>95</v>
      </c>
      <c r="C53" s="27"/>
      <c r="D53" s="28" t="s">
        <v>96</v>
      </c>
      <c r="E53" s="28"/>
      <c r="F53" s="29">
        <v>1278</v>
      </c>
      <c r="G53" s="30"/>
    </row>
    <row r="54" spans="1:7" ht="54" customHeight="1">
      <c r="A54" s="9">
        <v>2</v>
      </c>
      <c r="B54" s="27" t="s">
        <v>97</v>
      </c>
      <c r="C54" s="27"/>
      <c r="D54" s="28" t="s">
        <v>98</v>
      </c>
      <c r="E54" s="28"/>
      <c r="F54" s="29">
        <v>1158.26</v>
      </c>
      <c r="G54" s="30"/>
    </row>
    <row r="55" spans="1:7" ht="31.5" customHeight="1">
      <c r="A55" s="9"/>
      <c r="B55" s="22" t="s">
        <v>64</v>
      </c>
      <c r="C55" s="23"/>
      <c r="D55" s="24"/>
      <c r="E55" s="20"/>
      <c r="F55" s="19">
        <f>SUM(F53:G54)</f>
        <v>2436.2600000000002</v>
      </c>
      <c r="G55" s="20"/>
    </row>
    <row r="57" spans="1:7">
      <c r="A57" s="1" t="s">
        <v>24</v>
      </c>
      <c r="D57" s="7">
        <f>3.94*H4*C6</f>
        <v>17342.304</v>
      </c>
      <c r="E57" s="1" t="s">
        <v>25</v>
      </c>
    </row>
    <row r="58" spans="1:7">
      <c r="A58" s="1" t="s">
        <v>26</v>
      </c>
      <c r="D58" s="7">
        <f>15534.19*5.3%+(H4-7)*D7*1.25</f>
        <v>3115.8120699999999</v>
      </c>
      <c r="E58" s="1" t="s">
        <v>25</v>
      </c>
    </row>
    <row r="60" spans="1:7">
      <c r="A60" s="1" t="s">
        <v>37</v>
      </c>
    </row>
    <row r="61" spans="1:7">
      <c r="A61" s="1" t="s">
        <v>103</v>
      </c>
    </row>
    <row r="62" spans="1:7">
      <c r="B62" s="1" t="s">
        <v>36</v>
      </c>
      <c r="F62" s="7">
        <v>28225.49</v>
      </c>
      <c r="G62" s="1" t="s">
        <v>25</v>
      </c>
    </row>
    <row r="64" spans="1:7">
      <c r="A64" s="1" t="s">
        <v>104</v>
      </c>
    </row>
    <row r="65" spans="1:7">
      <c r="B65" s="1" t="s">
        <v>35</v>
      </c>
      <c r="F65" s="7">
        <f>F48+F55+D57</f>
        <v>30254.372000000003</v>
      </c>
      <c r="G65" s="1" t="s">
        <v>25</v>
      </c>
    </row>
    <row r="66" spans="1:7">
      <c r="F66" s="7"/>
    </row>
    <row r="67" spans="1:7">
      <c r="A67" s="1" t="s">
        <v>107</v>
      </c>
      <c r="F67" s="7"/>
    </row>
    <row r="68" spans="1:7">
      <c r="B68" s="1" t="s">
        <v>108</v>
      </c>
      <c r="F68" s="7">
        <v>20784.03</v>
      </c>
      <c r="G68" s="1" t="s">
        <v>25</v>
      </c>
    </row>
    <row r="69" spans="1:7" ht="30" customHeight="1">
      <c r="A69" s="1" t="s">
        <v>27</v>
      </c>
    </row>
    <row r="70" spans="1:7" ht="32.25" customHeight="1"/>
    <row r="71" spans="1:7" ht="28.5" customHeight="1">
      <c r="A71" s="8" t="s">
        <v>28</v>
      </c>
      <c r="B71" s="21" t="s">
        <v>29</v>
      </c>
      <c r="C71" s="21"/>
      <c r="D71" s="8" t="s">
        <v>30</v>
      </c>
      <c r="E71" s="21" t="s">
        <v>31</v>
      </c>
      <c r="F71" s="21"/>
      <c r="G71" s="8" t="s">
        <v>32</v>
      </c>
    </row>
    <row r="72" spans="1:7" ht="33.75" customHeight="1">
      <c r="A72" s="25" t="s">
        <v>33</v>
      </c>
      <c r="B72" s="18" t="s">
        <v>50</v>
      </c>
      <c r="C72" s="18"/>
      <c r="D72" s="10"/>
      <c r="E72" s="18" t="s">
        <v>52</v>
      </c>
      <c r="F72" s="18"/>
      <c r="G72" s="10"/>
    </row>
    <row r="73" spans="1:7" ht="43.5" customHeight="1">
      <c r="A73" s="25"/>
      <c r="B73" s="18" t="s">
        <v>38</v>
      </c>
      <c r="C73" s="18"/>
      <c r="D73" s="10">
        <v>1</v>
      </c>
      <c r="E73" s="18" t="s">
        <v>52</v>
      </c>
      <c r="F73" s="18"/>
      <c r="G73" s="10">
        <v>1</v>
      </c>
    </row>
    <row r="74" spans="1:7" ht="69" customHeight="1">
      <c r="A74" s="25"/>
      <c r="B74" s="18" t="s">
        <v>39</v>
      </c>
      <c r="C74" s="18"/>
      <c r="D74" s="10"/>
      <c r="E74" s="18" t="s">
        <v>52</v>
      </c>
      <c r="F74" s="18"/>
      <c r="G74" s="10"/>
    </row>
    <row r="75" spans="1:7" ht="37.5" customHeight="1">
      <c r="A75" s="10" t="s">
        <v>40</v>
      </c>
      <c r="B75" s="18" t="s">
        <v>41</v>
      </c>
      <c r="C75" s="18"/>
      <c r="D75" s="10"/>
      <c r="E75" s="18" t="s">
        <v>53</v>
      </c>
      <c r="F75" s="18"/>
      <c r="G75" s="10"/>
    </row>
    <row r="76" spans="1:7" ht="60" customHeight="1">
      <c r="A76" s="25" t="s">
        <v>42</v>
      </c>
      <c r="B76" s="18" t="s">
        <v>51</v>
      </c>
      <c r="C76" s="18"/>
      <c r="D76" s="10"/>
      <c r="E76" s="18" t="s">
        <v>54</v>
      </c>
      <c r="F76" s="18"/>
      <c r="G76" s="10"/>
    </row>
    <row r="77" spans="1:7" ht="33" customHeight="1">
      <c r="A77" s="25"/>
      <c r="B77" s="18" t="s">
        <v>43</v>
      </c>
      <c r="C77" s="18"/>
      <c r="D77" s="10"/>
      <c r="E77" s="18" t="s">
        <v>55</v>
      </c>
      <c r="F77" s="18"/>
      <c r="G77" s="10"/>
    </row>
    <row r="78" spans="1:7" ht="42.75" customHeight="1">
      <c r="A78" s="25"/>
      <c r="B78" s="18" t="s">
        <v>47</v>
      </c>
      <c r="C78" s="18"/>
      <c r="D78" s="10">
        <v>6</v>
      </c>
      <c r="E78" s="18" t="s">
        <v>56</v>
      </c>
      <c r="F78" s="18"/>
      <c r="G78" s="10">
        <v>6</v>
      </c>
    </row>
    <row r="79" spans="1:7" ht="36" customHeight="1">
      <c r="A79" s="25"/>
      <c r="B79" s="18" t="s">
        <v>48</v>
      </c>
      <c r="C79" s="18"/>
      <c r="D79" s="10"/>
      <c r="E79" s="18" t="s">
        <v>57</v>
      </c>
      <c r="F79" s="18"/>
      <c r="G79" s="10"/>
    </row>
    <row r="80" spans="1:7">
      <c r="A80" s="25"/>
      <c r="B80" s="18" t="s">
        <v>49</v>
      </c>
      <c r="C80" s="18"/>
      <c r="D80" s="10"/>
      <c r="E80" s="18" t="s">
        <v>58</v>
      </c>
      <c r="F80" s="18"/>
      <c r="G80" s="10"/>
    </row>
    <row r="81" spans="1:7">
      <c r="A81" s="25"/>
      <c r="B81" s="18" t="s">
        <v>44</v>
      </c>
      <c r="C81" s="18"/>
      <c r="D81" s="10"/>
      <c r="E81" s="18" t="s">
        <v>59</v>
      </c>
      <c r="F81" s="18"/>
      <c r="G81" s="10"/>
    </row>
    <row r="82" spans="1:7">
      <c r="A82" s="25"/>
      <c r="B82" s="18" t="s">
        <v>45</v>
      </c>
      <c r="C82" s="18"/>
      <c r="D82" s="10"/>
      <c r="E82" s="18" t="s">
        <v>54</v>
      </c>
      <c r="F82" s="18"/>
      <c r="G82" s="10"/>
    </row>
    <row r="83" spans="1:7">
      <c r="A83" s="25"/>
      <c r="B83" s="18" t="s">
        <v>46</v>
      </c>
      <c r="C83" s="18"/>
      <c r="D83" s="10"/>
      <c r="E83" s="18"/>
      <c r="F83" s="18"/>
      <c r="G83" s="10"/>
    </row>
    <row r="86" spans="1:7">
      <c r="A86" s="1" t="s">
        <v>109</v>
      </c>
      <c r="F86" s="1" t="s">
        <v>60</v>
      </c>
    </row>
    <row r="88" spans="1:7">
      <c r="A88" s="1" t="s">
        <v>63</v>
      </c>
      <c r="F88" s="1" t="s">
        <v>61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82">
    <mergeCell ref="F35:F36"/>
    <mergeCell ref="G35:G36"/>
    <mergeCell ref="A1:G1"/>
    <mergeCell ref="A2:G2"/>
    <mergeCell ref="A3:G3"/>
    <mergeCell ref="A4:G4"/>
    <mergeCell ref="C22:D22"/>
    <mergeCell ref="E22:F22"/>
    <mergeCell ref="B42:C42"/>
    <mergeCell ref="D42:E42"/>
    <mergeCell ref="F42:G42"/>
    <mergeCell ref="A16:D16"/>
    <mergeCell ref="E16:F16"/>
    <mergeCell ref="A17:D17"/>
    <mergeCell ref="E17:F17"/>
    <mergeCell ref="A33:A34"/>
    <mergeCell ref="F33:F34"/>
    <mergeCell ref="G33:G34"/>
    <mergeCell ref="A20:B20"/>
    <mergeCell ref="C20:D20"/>
    <mergeCell ref="E20:F20"/>
    <mergeCell ref="C21:D21"/>
    <mergeCell ref="E21:F21"/>
    <mergeCell ref="A35:A36"/>
    <mergeCell ref="B43:C43"/>
    <mergeCell ref="D43:E43"/>
    <mergeCell ref="F43:G43"/>
    <mergeCell ref="B44:C44"/>
    <mergeCell ref="D44:E44"/>
    <mergeCell ref="F44:G44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52:C52"/>
    <mergeCell ref="D52:E52"/>
    <mergeCell ref="F52:G52"/>
    <mergeCell ref="B53:C53"/>
    <mergeCell ref="B54:C54"/>
    <mergeCell ref="D53:E53"/>
    <mergeCell ref="D54:E54"/>
    <mergeCell ref="F53:G53"/>
    <mergeCell ref="F54:G54"/>
    <mergeCell ref="A76:A83"/>
    <mergeCell ref="B76:C76"/>
    <mergeCell ref="E76:F76"/>
    <mergeCell ref="B77:C77"/>
    <mergeCell ref="E77:F77"/>
    <mergeCell ref="B78:C78"/>
    <mergeCell ref="E78:F78"/>
    <mergeCell ref="B82:C82"/>
    <mergeCell ref="E82:F82"/>
    <mergeCell ref="B83:C83"/>
    <mergeCell ref="E83:F83"/>
    <mergeCell ref="B79:C79"/>
    <mergeCell ref="E79:F79"/>
    <mergeCell ref="B80:C80"/>
    <mergeCell ref="E80:F80"/>
    <mergeCell ref="B81:C81"/>
    <mergeCell ref="A72:A74"/>
    <mergeCell ref="B72:C72"/>
    <mergeCell ref="E72:F72"/>
    <mergeCell ref="B73:C73"/>
    <mergeCell ref="E73:F73"/>
    <mergeCell ref="B74:C74"/>
    <mergeCell ref="E74:F74"/>
    <mergeCell ref="E81:F81"/>
    <mergeCell ref="F55:G55"/>
    <mergeCell ref="B71:C71"/>
    <mergeCell ref="E71:F71"/>
    <mergeCell ref="B55:C55"/>
    <mergeCell ref="D55:E55"/>
    <mergeCell ref="B75:C75"/>
    <mergeCell ref="E75:F75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2016-03-15T08:50:58Z</dcterms:modified>
</cp:coreProperties>
</file>