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38" i="11"/>
  <c r="G36"/>
  <c r="G34"/>
  <c r="G32"/>
  <c r="D60"/>
  <c r="F48"/>
  <c r="F46"/>
  <c r="D61"/>
  <c r="F58"/>
  <c r="E38"/>
  <c r="D38"/>
  <c r="B37"/>
  <c r="B36"/>
  <c r="B35"/>
  <c r="B34"/>
  <c r="B33"/>
  <c r="B32"/>
  <c r="C6"/>
  <c r="G38" l="1"/>
  <c r="F47"/>
  <c r="F49" l="1"/>
  <c r="F68" s="1"/>
</calcChain>
</file>

<file path=xl/sharedStrings.xml><?xml version="1.0" encoding="utf-8"?>
<sst xmlns="http://schemas.openxmlformats.org/spreadsheetml/2006/main" count="131" uniqueCount="114">
  <si>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</si>
  <si>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</si>
  <si>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</si>
  <si>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</si>
  <si>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</si>
  <si>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</si>
  <si>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</si>
  <si>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</si>
  <si>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</si>
  <si>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</si>
  <si>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</si>
  <si>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</si>
  <si>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</si>
  <si>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</si>
  <si>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</si>
  <si>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</si>
  <si>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</si>
  <si>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</si>
  <si>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</si>
  <si>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</si>
  <si>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</si>
  <si>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</si>
  <si>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</si>
  <si>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</si>
  <si>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</si>
  <si>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</si>
  <si>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</si>
  <si>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</si>
  <si>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</si>
  <si>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</si>
  <si>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</si>
  <si>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</si>
  <si>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</si>
  <si>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</si>
  <si>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</si>
  <si>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</si>
  <si>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</si>
  <si>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</si>
  <si>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</si>
  <si>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</si>
  <si>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</si>
  <si>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</si>
  <si>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</si>
  <si>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</si>
  <si>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</si>
  <si>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</si>
  <si>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</si>
  <si>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</si>
  <si>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</si>
  <si>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</si>
  <si>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</si>
  <si>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</si>
  <si>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</si>
  <si>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</si>
  <si>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</si>
  <si>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</si>
  <si>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</si>
  <si>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</si>
  <si>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</si>
  <si>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</si>
  <si>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</si>
  <si>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</si>
  <si>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</si>
  <si>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</si>
  <si>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</si>
  <si>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</si>
  <si>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15 по улице Строительная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</si>
  <si>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</si>
  <si>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</si>
  <si>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</si>
  <si>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</si>
  <si>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</si>
  <si>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</si>
  <si>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</si>
  <si>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</si>
  <si>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</si>
  <si>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</si>
  <si>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</si>
  <si>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</si>
  <si>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</si>
  <si>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</si>
  <si>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</si>
  <si>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</si>
  <si>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</si>
  <si>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</si>
  <si>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</si>
  <si>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</si>
  <si>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97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</si>
  <si>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</si>
  <si>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</si>
  <si>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</si>
  <si>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</si>
  <si>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</si>
  <si>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</si>
  <si>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</si>
  <si>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</si>
  <si>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</si>
  <si>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</t>
  </si>
  <si>
    <t>Февраль</t>
  </si>
  <si>
    <t>Ремонт дымовых труб</t>
  </si>
  <si>
    <t>Июль</t>
  </si>
  <si>
    <t>Ремонт козырьклв над входом  в подъезд</t>
  </si>
  <si>
    <t>Август</t>
  </si>
  <si>
    <t>Смена входных блоков</t>
  </si>
  <si>
    <t>Сентябрь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</si>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</sst>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82" workbookViewId="0">
      <selection activeCell="A89" sqref="A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66</v>
      </c>
      <c r="B3" s="41"/>
      <c r="C3" s="41"/>
      <c r="D3" s="41"/>
      <c r="E3" s="41"/>
      <c r="F3" s="41"/>
      <c r="G3" s="41"/>
    </row>
    <row r="4" spans="1:8">
      <c r="A4" s="41" t="s">
        <v>96</v>
      </c>
      <c r="B4" s="41"/>
      <c r="C4" s="41"/>
      <c r="D4" s="41"/>
      <c r="E4" s="41"/>
      <c r="F4" s="41"/>
      <c r="G4" s="41"/>
      <c r="H4" s="11">
        <v>12</v>
      </c>
    </row>
    <row r="5" spans="1:8" ht="11.25" customHeight="1"/>
    <row r="6" spans="1:8">
      <c r="A6" s="1" t="s">
        <v>6</v>
      </c>
      <c r="C6" s="3">
        <f>D7+D8</f>
        <v>391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391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2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14</v>
      </c>
    </row>
    <row r="12" spans="1:8">
      <c r="A12" s="1" t="s">
        <v>73</v>
      </c>
      <c r="E12" s="1">
        <v>82.9</v>
      </c>
      <c r="F12" s="1" t="s">
        <v>2</v>
      </c>
    </row>
    <row r="13" spans="1:8">
      <c r="A13" s="1" t="s">
        <v>74</v>
      </c>
      <c r="B13" s="1">
        <v>326</v>
      </c>
      <c r="C13" s="1" t="s">
        <v>2</v>
      </c>
    </row>
    <row r="15" spans="1:8">
      <c r="A15" s="1" t="s">
        <v>75</v>
      </c>
    </row>
    <row r="16" spans="1:8">
      <c r="A16" s="39" t="s">
        <v>76</v>
      </c>
      <c r="B16" s="39"/>
      <c r="C16" s="39"/>
      <c r="D16" s="39"/>
      <c r="E16" s="39" t="s">
        <v>77</v>
      </c>
      <c r="F16" s="39"/>
    </row>
    <row r="17" spans="1:10">
      <c r="A17" s="42" t="s">
        <v>78</v>
      </c>
      <c r="B17" s="42"/>
      <c r="C17" s="42"/>
      <c r="D17" s="42"/>
      <c r="E17" s="39" t="s">
        <v>90</v>
      </c>
      <c r="F17" s="39"/>
    </row>
    <row r="19" spans="1:10">
      <c r="A19" s="1" t="s">
        <v>79</v>
      </c>
    </row>
    <row r="20" spans="1:10" ht="31.5" customHeight="1">
      <c r="A20" s="40" t="s">
        <v>80</v>
      </c>
      <c r="B20" s="40"/>
      <c r="C20" s="40" t="s">
        <v>81</v>
      </c>
      <c r="D20" s="40"/>
      <c r="E20" s="40" t="s">
        <v>82</v>
      </c>
      <c r="F20" s="40"/>
    </row>
    <row r="21" spans="1:10">
      <c r="A21" s="13" t="s">
        <v>83</v>
      </c>
      <c r="B21" s="13"/>
      <c r="C21" s="39">
        <v>12</v>
      </c>
      <c r="D21" s="39"/>
      <c r="E21" s="39">
        <v>12</v>
      </c>
      <c r="F21" s="39"/>
    </row>
    <row r="23" spans="1:10">
      <c r="A23" s="1" t="s">
        <v>84</v>
      </c>
      <c r="C23" s="1" t="s">
        <v>87</v>
      </c>
    </row>
    <row r="25" spans="1:10">
      <c r="A25" s="1" t="s">
        <v>85</v>
      </c>
    </row>
    <row r="26" spans="1:10">
      <c r="B26" s="1" t="s">
        <v>105</v>
      </c>
      <c r="D26" s="1">
        <v>6.92</v>
      </c>
      <c r="E26" s="1" t="s">
        <v>86</v>
      </c>
    </row>
    <row r="27" spans="1:10">
      <c r="B27" s="1" t="s">
        <v>91</v>
      </c>
      <c r="D27" s="1">
        <v>2.95</v>
      </c>
      <c r="E27" s="1" t="s">
        <v>86</v>
      </c>
    </row>
    <row r="28" spans="1:10">
      <c r="B28" s="1" t="s">
        <v>106</v>
      </c>
      <c r="D28" s="1">
        <v>7.84</v>
      </c>
      <c r="E28" s="1" t="s">
        <v>86</v>
      </c>
    </row>
    <row r="29" spans="1:10">
      <c r="B29" s="1" t="s">
        <v>91</v>
      </c>
      <c r="D29" s="1">
        <v>3.04</v>
      </c>
      <c r="E29" s="1" t="s">
        <v>86</v>
      </c>
    </row>
    <row r="30" spans="1:10" ht="21.75" customHeight="1">
      <c r="A30" s="1" t="s">
        <v>1</v>
      </c>
    </row>
    <row r="31" spans="1:10" ht="98.25" customHeight="1">
      <c r="A31" s="14" t="s">
        <v>3</v>
      </c>
      <c r="B31" s="20" t="s">
        <v>107</v>
      </c>
      <c r="C31" s="20" t="s">
        <v>108</v>
      </c>
      <c r="D31" s="14" t="s">
        <v>88</v>
      </c>
      <c r="E31" s="16" t="s">
        <v>4</v>
      </c>
      <c r="F31" s="21" t="s">
        <v>109</v>
      </c>
      <c r="G31" s="21" t="s">
        <v>110</v>
      </c>
      <c r="H31" s="2"/>
      <c r="I31" s="2"/>
      <c r="J31" s="2"/>
    </row>
    <row r="32" spans="1:10">
      <c r="A32" s="37" t="s">
        <v>34</v>
      </c>
      <c r="B32" s="5">
        <f>D32/C32</f>
        <v>12682.99022801303</v>
      </c>
      <c r="C32" s="6">
        <v>3.07</v>
      </c>
      <c r="D32" s="6">
        <v>38936.78</v>
      </c>
      <c r="E32" s="6"/>
      <c r="F32" s="43">
        <v>49852.98</v>
      </c>
      <c r="G32" s="44">
        <f>D32+D33+E32+E33-F32</f>
        <v>26010.840000000004</v>
      </c>
    </row>
    <row r="33" spans="1:7">
      <c r="A33" s="38"/>
      <c r="B33" s="5">
        <f>D33/C33</f>
        <v>11022.997014925373</v>
      </c>
      <c r="C33" s="6">
        <v>3.35</v>
      </c>
      <c r="D33" s="6">
        <v>36927.040000000001</v>
      </c>
      <c r="E33" s="6"/>
      <c r="F33" s="43"/>
      <c r="G33" s="45"/>
    </row>
    <row r="34" spans="1:7">
      <c r="A34" s="37" t="s">
        <v>35</v>
      </c>
      <c r="B34" s="5">
        <f t="shared" ref="B34:B37" si="0">D34/C34</f>
        <v>41.054533700102674</v>
      </c>
      <c r="C34" s="6">
        <v>1577.74</v>
      </c>
      <c r="D34" s="6">
        <v>64773.38</v>
      </c>
      <c r="E34" s="6">
        <v>9254.2199999999993</v>
      </c>
      <c r="F34" s="43">
        <v>92319.97</v>
      </c>
      <c r="G34" s="44">
        <f t="shared" ref="G34" si="1">D34+D35+E34+E35-F34</f>
        <v>40713.06</v>
      </c>
    </row>
    <row r="35" spans="1:7">
      <c r="A35" s="38"/>
      <c r="B35" s="5">
        <f t="shared" si="0"/>
        <v>32.894369686167096</v>
      </c>
      <c r="C35" s="6">
        <v>1756.03</v>
      </c>
      <c r="D35" s="6">
        <v>57763.5</v>
      </c>
      <c r="E35" s="6">
        <v>1241.93</v>
      </c>
      <c r="F35" s="43"/>
      <c r="G35" s="45"/>
    </row>
    <row r="36" spans="1:7" ht="16.5" customHeight="1">
      <c r="A36" s="37" t="s">
        <v>89</v>
      </c>
      <c r="B36" s="5">
        <f t="shared" si="0"/>
        <v>646.82766570605179</v>
      </c>
      <c r="C36" s="6">
        <v>17.350000000000001</v>
      </c>
      <c r="D36" s="6">
        <v>11222.46</v>
      </c>
      <c r="E36" s="6">
        <v>-3.13</v>
      </c>
      <c r="F36" s="43">
        <v>17752.5</v>
      </c>
      <c r="G36" s="44">
        <f t="shared" ref="G36" si="2">D36+D37+E36+E37-F36</f>
        <v>2735.1299999999974</v>
      </c>
    </row>
    <row r="37" spans="1:7">
      <c r="A37" s="38"/>
      <c r="B37" s="5">
        <f t="shared" si="0"/>
        <v>480.97042034250126</v>
      </c>
      <c r="C37" s="6">
        <v>19.27</v>
      </c>
      <c r="D37" s="6">
        <v>9268.2999999999993</v>
      </c>
      <c r="E37" s="6"/>
      <c r="F37" s="43"/>
      <c r="G37" s="45"/>
    </row>
    <row r="38" spans="1:7">
      <c r="A38" s="4" t="s">
        <v>63</v>
      </c>
      <c r="B38" s="5"/>
      <c r="C38" s="6"/>
      <c r="D38" s="6">
        <f>SUM(D32:D37)</f>
        <v>218891.46</v>
      </c>
      <c r="E38" s="6">
        <f>SUM(E32:E37)</f>
        <v>10493.02</v>
      </c>
      <c r="F38" s="6">
        <f>SUM(F32:F37)</f>
        <v>159925.45000000001</v>
      </c>
      <c r="G38" s="6">
        <f>SUM(G32:G37)</f>
        <v>69459.03</v>
      </c>
    </row>
    <row r="39" spans="1:7" ht="6" customHeight="1"/>
    <row r="41" spans="1:7">
      <c r="A41" s="1" t="s">
        <v>7</v>
      </c>
    </row>
    <row r="43" spans="1:7" ht="64.5" customHeight="1">
      <c r="A43" s="9" t="s">
        <v>8</v>
      </c>
      <c r="B43" s="30" t="s">
        <v>9</v>
      </c>
      <c r="C43" s="31"/>
      <c r="D43" s="30" t="s">
        <v>10</v>
      </c>
      <c r="E43" s="31"/>
      <c r="F43" s="30" t="s">
        <v>11</v>
      </c>
      <c r="G43" s="31"/>
    </row>
    <row r="44" spans="1:7" ht="36" customHeight="1">
      <c r="A44" s="9">
        <v>1</v>
      </c>
      <c r="B44" s="22" t="s">
        <v>94</v>
      </c>
      <c r="C44" s="22"/>
      <c r="D44" s="23" t="s">
        <v>12</v>
      </c>
      <c r="E44" s="23"/>
      <c r="F44" s="24"/>
      <c r="G44" s="24"/>
    </row>
    <row r="45" spans="1:7" ht="31.5" customHeight="1">
      <c r="A45" s="9">
        <v>2</v>
      </c>
      <c r="B45" s="22" t="s">
        <v>13</v>
      </c>
      <c r="C45" s="22"/>
      <c r="D45" s="23" t="s">
        <v>12</v>
      </c>
      <c r="E45" s="23"/>
      <c r="F45" s="24"/>
      <c r="G45" s="24"/>
    </row>
    <row r="46" spans="1:7">
      <c r="A46" s="12">
        <v>3</v>
      </c>
      <c r="B46" s="22" t="s">
        <v>14</v>
      </c>
      <c r="C46" s="22"/>
      <c r="D46" s="23" t="s">
        <v>15</v>
      </c>
      <c r="E46" s="23"/>
      <c r="F46" s="24">
        <f>0.17*H4*C6</f>
        <v>797.64</v>
      </c>
      <c r="G46" s="24"/>
    </row>
    <row r="47" spans="1:7" ht="65.25" customHeight="1">
      <c r="A47" s="12">
        <v>4</v>
      </c>
      <c r="B47" s="22" t="s">
        <v>16</v>
      </c>
      <c r="C47" s="22"/>
      <c r="D47" s="30" t="s">
        <v>95</v>
      </c>
      <c r="E47" s="31"/>
      <c r="F47" s="24">
        <f>0.84*H4*C6</f>
        <v>3941.28</v>
      </c>
      <c r="G47" s="24"/>
    </row>
    <row r="48" spans="1:7" ht="63.75" customHeight="1">
      <c r="A48" s="12">
        <v>5</v>
      </c>
      <c r="B48" s="22" t="s">
        <v>17</v>
      </c>
      <c r="C48" s="22"/>
      <c r="D48" s="23" t="s">
        <v>18</v>
      </c>
      <c r="E48" s="23"/>
      <c r="F48" s="24">
        <f>1.37*H4*C6</f>
        <v>6428.0400000000009</v>
      </c>
      <c r="G48" s="24"/>
    </row>
    <row r="49" spans="1:7" ht="31.5" customHeight="1">
      <c r="A49" s="9"/>
      <c r="B49" s="22" t="s">
        <v>19</v>
      </c>
      <c r="C49" s="22"/>
      <c r="D49" s="23"/>
      <c r="E49" s="23"/>
      <c r="F49" s="24">
        <f>SUM(F44:G48)</f>
        <v>11166.960000000001</v>
      </c>
      <c r="G49" s="24"/>
    </row>
    <row r="51" spans="1:7">
      <c r="A51" s="1" t="s">
        <v>20</v>
      </c>
    </row>
    <row r="53" spans="1:7" ht="44.25" customHeight="1">
      <c r="A53" s="9" t="s">
        <v>8</v>
      </c>
      <c r="B53" s="23" t="s">
        <v>21</v>
      </c>
      <c r="C53" s="23"/>
      <c r="D53" s="30" t="s">
        <v>22</v>
      </c>
      <c r="E53" s="31"/>
      <c r="F53" s="30" t="s">
        <v>23</v>
      </c>
      <c r="G53" s="31"/>
    </row>
    <row r="54" spans="1:7">
      <c r="A54" s="9">
        <v>1</v>
      </c>
      <c r="B54" s="35" t="s">
        <v>97</v>
      </c>
      <c r="C54" s="35"/>
      <c r="D54" s="27" t="s">
        <v>98</v>
      </c>
      <c r="E54" s="27"/>
      <c r="F54" s="28">
        <v>1085</v>
      </c>
      <c r="G54" s="29"/>
    </row>
    <row r="55" spans="1:7" ht="30.75" customHeight="1">
      <c r="A55" s="15">
        <v>2</v>
      </c>
      <c r="B55" s="35" t="s">
        <v>99</v>
      </c>
      <c r="C55" s="35"/>
      <c r="D55" s="27" t="s">
        <v>100</v>
      </c>
      <c r="E55" s="27"/>
      <c r="F55" s="28">
        <v>40954</v>
      </c>
      <c r="G55" s="29"/>
    </row>
    <row r="56" spans="1:7" ht="30.75" customHeight="1">
      <c r="A56" s="17">
        <v>3</v>
      </c>
      <c r="B56" s="35" t="s">
        <v>101</v>
      </c>
      <c r="C56" s="35"/>
      <c r="D56" s="27" t="s">
        <v>102</v>
      </c>
      <c r="E56" s="27"/>
      <c r="F56" s="28">
        <v>4226</v>
      </c>
      <c r="G56" s="29"/>
    </row>
    <row r="57" spans="1:7">
      <c r="A57" s="18">
        <v>4</v>
      </c>
      <c r="B57" s="35" t="s">
        <v>103</v>
      </c>
      <c r="C57" s="35"/>
      <c r="D57" s="27" t="s">
        <v>104</v>
      </c>
      <c r="E57" s="27"/>
      <c r="F57" s="28">
        <v>28100</v>
      </c>
      <c r="G57" s="29"/>
    </row>
    <row r="58" spans="1:7" ht="47.25" customHeight="1">
      <c r="A58" s="9"/>
      <c r="B58" s="33" t="s">
        <v>65</v>
      </c>
      <c r="C58" s="34"/>
      <c r="D58" s="30"/>
      <c r="E58" s="31"/>
      <c r="F58" s="32">
        <f>SUM(F54:G57)</f>
        <v>74365</v>
      </c>
      <c r="G58" s="31"/>
    </row>
    <row r="60" spans="1:7">
      <c r="A60" s="1" t="s">
        <v>24</v>
      </c>
      <c r="D60" s="7">
        <f>3.94*H4*C6</f>
        <v>18486.48</v>
      </c>
      <c r="E60" s="1" t="s">
        <v>25</v>
      </c>
    </row>
    <row r="61" spans="1:7">
      <c r="A61" s="1" t="s">
        <v>26</v>
      </c>
      <c r="D61" s="7">
        <f>18939.97*5.3%+(H4-7)*D7*1.25</f>
        <v>3447.5684099999999</v>
      </c>
      <c r="E61" s="1" t="s">
        <v>25</v>
      </c>
    </row>
    <row r="63" spans="1:7">
      <c r="A63" s="1" t="s">
        <v>38</v>
      </c>
    </row>
    <row r="64" spans="1:7">
      <c r="A64" s="1" t="s">
        <v>92</v>
      </c>
    </row>
    <row r="65" spans="1:7">
      <c r="B65" s="1" t="s">
        <v>37</v>
      </c>
      <c r="F65" s="7">
        <v>34290.67</v>
      </c>
      <c r="G65" s="1" t="s">
        <v>25</v>
      </c>
    </row>
    <row r="67" spans="1:7">
      <c r="A67" s="1" t="s">
        <v>93</v>
      </c>
    </row>
    <row r="68" spans="1:7">
      <c r="B68" s="1" t="s">
        <v>36</v>
      </c>
      <c r="F68" s="7">
        <f>F49+F58+D60</f>
        <v>104018.44</v>
      </c>
      <c r="G68" s="1" t="s">
        <v>25</v>
      </c>
    </row>
    <row r="69" spans="1:7">
      <c r="F69" s="7"/>
    </row>
    <row r="70" spans="1:7">
      <c r="A70" s="1" t="s">
        <v>111</v>
      </c>
      <c r="F70" s="7"/>
    </row>
    <row r="71" spans="1:7">
      <c r="B71" s="1" t="s">
        <v>112</v>
      </c>
      <c r="F71" s="7">
        <v>64689.8</v>
      </c>
      <c r="G71" s="1" t="s">
        <v>25</v>
      </c>
    </row>
    <row r="72" spans="1:7" ht="30" customHeight="1">
      <c r="A72" s="1" t="s">
        <v>27</v>
      </c>
    </row>
    <row r="73" spans="1:7" ht="32.25" customHeight="1"/>
    <row r="74" spans="1:7" ht="28.5" customHeight="1">
      <c r="A74" s="8" t="s">
        <v>28</v>
      </c>
      <c r="B74" s="26" t="s">
        <v>29</v>
      </c>
      <c r="C74" s="26"/>
      <c r="D74" s="8" t="s">
        <v>30</v>
      </c>
      <c r="E74" s="26" t="s">
        <v>31</v>
      </c>
      <c r="F74" s="26"/>
      <c r="G74" s="8" t="s">
        <v>32</v>
      </c>
    </row>
    <row r="75" spans="1:7" ht="33.75" customHeight="1">
      <c r="A75" s="36" t="s">
        <v>33</v>
      </c>
      <c r="B75" s="25" t="s">
        <v>51</v>
      </c>
      <c r="C75" s="25"/>
      <c r="D75" s="10"/>
      <c r="E75" s="25" t="s">
        <v>53</v>
      </c>
      <c r="F75" s="25"/>
      <c r="G75" s="19"/>
    </row>
    <row r="76" spans="1:7" ht="43.5" customHeight="1">
      <c r="A76" s="36"/>
      <c r="B76" s="25" t="s">
        <v>39</v>
      </c>
      <c r="C76" s="25"/>
      <c r="D76" s="10">
        <v>1</v>
      </c>
      <c r="E76" s="25" t="s">
        <v>53</v>
      </c>
      <c r="F76" s="25"/>
      <c r="G76" s="19">
        <v>1</v>
      </c>
    </row>
    <row r="77" spans="1:7" ht="69" customHeight="1">
      <c r="A77" s="36"/>
      <c r="B77" s="25" t="s">
        <v>40</v>
      </c>
      <c r="C77" s="25"/>
      <c r="D77" s="10"/>
      <c r="E77" s="25" t="s">
        <v>53</v>
      </c>
      <c r="F77" s="25"/>
      <c r="G77" s="19"/>
    </row>
    <row r="78" spans="1:7" ht="37.5" customHeight="1">
      <c r="A78" s="10" t="s">
        <v>41</v>
      </c>
      <c r="B78" s="25" t="s">
        <v>42</v>
      </c>
      <c r="C78" s="25"/>
      <c r="D78" s="10"/>
      <c r="E78" s="25" t="s">
        <v>54</v>
      </c>
      <c r="F78" s="25"/>
      <c r="G78" s="19"/>
    </row>
    <row r="79" spans="1:7" ht="60" customHeight="1">
      <c r="A79" s="36" t="s">
        <v>43</v>
      </c>
      <c r="B79" s="25" t="s">
        <v>52</v>
      </c>
      <c r="C79" s="25"/>
      <c r="D79" s="10"/>
      <c r="E79" s="25" t="s">
        <v>55</v>
      </c>
      <c r="F79" s="25"/>
      <c r="G79" s="19"/>
    </row>
    <row r="80" spans="1:7" ht="33" customHeight="1">
      <c r="A80" s="36"/>
      <c r="B80" s="25" t="s">
        <v>44</v>
      </c>
      <c r="C80" s="25"/>
      <c r="D80" s="10"/>
      <c r="E80" s="25" t="s">
        <v>56</v>
      </c>
      <c r="F80" s="25"/>
      <c r="G80" s="19"/>
    </row>
    <row r="81" spans="1:7" ht="42.75" customHeight="1">
      <c r="A81" s="36"/>
      <c r="B81" s="25" t="s">
        <v>48</v>
      </c>
      <c r="C81" s="25"/>
      <c r="D81" s="10">
        <v>1</v>
      </c>
      <c r="E81" s="25" t="s">
        <v>57</v>
      </c>
      <c r="F81" s="25"/>
      <c r="G81" s="19">
        <v>1</v>
      </c>
    </row>
    <row r="82" spans="1:7" ht="36" customHeight="1">
      <c r="A82" s="36"/>
      <c r="B82" s="25" t="s">
        <v>49</v>
      </c>
      <c r="C82" s="25"/>
      <c r="D82" s="10"/>
      <c r="E82" s="25" t="s">
        <v>58</v>
      </c>
      <c r="F82" s="25"/>
      <c r="G82" s="19"/>
    </row>
    <row r="83" spans="1:7">
      <c r="A83" s="36"/>
      <c r="B83" s="25" t="s">
        <v>50</v>
      </c>
      <c r="C83" s="25"/>
      <c r="D83" s="10"/>
      <c r="E83" s="25" t="s">
        <v>59</v>
      </c>
      <c r="F83" s="25"/>
      <c r="G83" s="19"/>
    </row>
    <row r="84" spans="1:7">
      <c r="A84" s="36"/>
      <c r="B84" s="25" t="s">
        <v>45</v>
      </c>
      <c r="C84" s="25"/>
      <c r="D84" s="10"/>
      <c r="E84" s="25" t="s">
        <v>60</v>
      </c>
      <c r="F84" s="25"/>
      <c r="G84" s="19"/>
    </row>
    <row r="85" spans="1:7" ht="27.75" customHeight="1">
      <c r="A85" s="36"/>
      <c r="B85" s="25" t="s">
        <v>46</v>
      </c>
      <c r="C85" s="25"/>
      <c r="D85" s="10">
        <v>1</v>
      </c>
      <c r="E85" s="25" t="s">
        <v>55</v>
      </c>
      <c r="F85" s="25"/>
      <c r="G85" s="19">
        <v>1</v>
      </c>
    </row>
    <row r="86" spans="1:7">
      <c r="A86" s="36"/>
      <c r="B86" s="25" t="s">
        <v>47</v>
      </c>
      <c r="C86" s="25"/>
      <c r="D86" s="10"/>
      <c r="E86" s="25"/>
      <c r="F86" s="25"/>
      <c r="G86" s="19"/>
    </row>
    <row r="89" spans="1:7">
      <c r="A89" s="1" t="s">
        <v>113</v>
      </c>
      <c r="F89" s="1" t="s">
        <v>61</v>
      </c>
    </row>
    <row r="91" spans="1:7">
      <c r="A91" s="1" t="s">
        <v>64</v>
      </c>
      <c r="F91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89">
    <mergeCell ref="F57:G57"/>
    <mergeCell ref="G36:G37"/>
    <mergeCell ref="A1:G1"/>
    <mergeCell ref="A2:G2"/>
    <mergeCell ref="A3:G3"/>
    <mergeCell ref="A4:G4"/>
    <mergeCell ref="C20:D20"/>
    <mergeCell ref="E20:F20"/>
    <mergeCell ref="C21:D21"/>
    <mergeCell ref="E21:F21"/>
    <mergeCell ref="B43:C43"/>
    <mergeCell ref="D43:E43"/>
    <mergeCell ref="F43:G43"/>
    <mergeCell ref="A16:D16"/>
    <mergeCell ref="E16:F16"/>
    <mergeCell ref="A17:D17"/>
    <mergeCell ref="E17:F17"/>
    <mergeCell ref="A20:B20"/>
    <mergeCell ref="A32:A33"/>
    <mergeCell ref="F32:F33"/>
    <mergeCell ref="G32:G33"/>
    <mergeCell ref="A34:A35"/>
    <mergeCell ref="F34:F35"/>
    <mergeCell ref="G34:G35"/>
    <mergeCell ref="A36:A37"/>
    <mergeCell ref="F36:F37"/>
    <mergeCell ref="B46:C46"/>
    <mergeCell ref="D46:E46"/>
    <mergeCell ref="F46:G46"/>
    <mergeCell ref="B44:C44"/>
    <mergeCell ref="D44:E44"/>
    <mergeCell ref="F44:G44"/>
    <mergeCell ref="B45:C45"/>
    <mergeCell ref="D45:E45"/>
    <mergeCell ref="F45:G45"/>
    <mergeCell ref="B47:C47"/>
    <mergeCell ref="D47:E47"/>
    <mergeCell ref="F47:G47"/>
    <mergeCell ref="B48:C48"/>
    <mergeCell ref="D48:E48"/>
    <mergeCell ref="F48:G48"/>
    <mergeCell ref="A79:A86"/>
    <mergeCell ref="B85:C85"/>
    <mergeCell ref="E85:F85"/>
    <mergeCell ref="B84:C84"/>
    <mergeCell ref="E84:F84"/>
    <mergeCell ref="B86:C86"/>
    <mergeCell ref="E86:F86"/>
    <mergeCell ref="B83:C83"/>
    <mergeCell ref="B81:C81"/>
    <mergeCell ref="E81:F81"/>
    <mergeCell ref="E83:F83"/>
    <mergeCell ref="B82:C82"/>
    <mergeCell ref="E82:F82"/>
    <mergeCell ref="B79:C79"/>
    <mergeCell ref="E79:F79"/>
    <mergeCell ref="B80:C80"/>
    <mergeCell ref="D58:E58"/>
    <mergeCell ref="B55:C55"/>
    <mergeCell ref="D55:E55"/>
    <mergeCell ref="F55:G55"/>
    <mergeCell ref="A75:A77"/>
    <mergeCell ref="B75:C75"/>
    <mergeCell ref="E75:F75"/>
    <mergeCell ref="B76:C76"/>
    <mergeCell ref="E76:F76"/>
    <mergeCell ref="B77:C77"/>
    <mergeCell ref="E77:F77"/>
    <mergeCell ref="B56:C56"/>
    <mergeCell ref="D56:E56"/>
    <mergeCell ref="F56:G56"/>
    <mergeCell ref="B57:C57"/>
    <mergeCell ref="D57:E57"/>
    <mergeCell ref="B49:C49"/>
    <mergeCell ref="D49:E49"/>
    <mergeCell ref="F49:G49"/>
    <mergeCell ref="E80:F80"/>
    <mergeCell ref="B78:C78"/>
    <mergeCell ref="E78:F78"/>
    <mergeCell ref="B74:C74"/>
    <mergeCell ref="E74:F74"/>
    <mergeCell ref="D54:E54"/>
    <mergeCell ref="F54:G54"/>
    <mergeCell ref="B53:C53"/>
    <mergeCell ref="D53:E53"/>
    <mergeCell ref="F58:G58"/>
    <mergeCell ref="B58:C58"/>
    <mergeCell ref="F53:G53"/>
    <mergeCell ref="B54:C5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2016-03-15T08:55:08Z</dcterms:modified>
</cp:coreProperties>
</file>