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63"/>
  <c r="D65"/>
  <c r="G19"/>
  <c r="E19"/>
  <c r="C19"/>
  <c r="D66"/>
  <c r="F27"/>
  <c r="F26"/>
  <c r="F18"/>
  <c r="F17"/>
  <c r="B17"/>
  <c r="F16"/>
  <c r="F15"/>
  <c r="F14"/>
  <c r="F19" l="1"/>
  <c r="F33"/>
  <c r="F73" s="1"/>
  <c r="F75" s="1"/>
</calcChain>
</file>

<file path=xl/sharedStrings.xml><?xml version="1.0" encoding="utf-8"?>
<sst xmlns="http://schemas.openxmlformats.org/spreadsheetml/2006/main" count="162" uniqueCount="124">
  <si>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</si>
  <si>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</si>
  <si>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</si>
  <si>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</si>
  <si>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</si>
  <si>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</si>
  <si>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</si>
  <si>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</si>
  <si>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</si>
  <si>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</si>
  <si>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</si>
  <si>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</si>
  <si>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</si>
  <si>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</si>
  <si>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</si>
  <si>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</si>
  <si>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</si>
  <si>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</si>
  <si>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</si>
  <si>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</si>
  <si>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</si>
  <si>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</si>
  <si>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</si>
  <si>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</si>
  <si>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</si>
  <si>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</si>
  <si>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</si>
  <si>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</si>
  <si>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</si>
  <si>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</si>
  <si>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</si>
  <si>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</si>
  <si>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</si>
  <si>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</si>
  <si>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</si>
  <si>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</si>
  <si>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</si>
  <si>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</si>
  <si>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</si>
  <si>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</si>
  <si>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</si>
  <si>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</si>
  <si>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</si>
  <si>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</si>
  <si>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</si>
  <si>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</si>
  <si>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</si>
  <si>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</si>
  <si>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</si>
  <si>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</si>
  <si>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</si>
  <si>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</si>
  <si>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</si>
  <si>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</si>
  <si>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</si>
  <si>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</si>
  <si>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</si>
  <si>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</si>
  <si>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</si>
  <si>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</si>
  <si>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</si>
  <si>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</si>
  <si>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</si>
  <si>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</si>
  <si>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</si>
  <si>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</si>
  <si>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</si>
  <si>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</si>
  <si>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</si>
  <si>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</si>
  <si>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</si>
  <si>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</si>
  <si>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</si>
  <si>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</si>
  <si>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</si>
  <si>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</si>
  <si>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</si>
  <si>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</si>
  <si>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</si>
  <si>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</si>
  <si>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</si>
  <si>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</si>
  <si>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</si>
  <si>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</si>
  <si>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</si>
  <si>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</si>
  <si>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</si>
  <si>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</si>
  <si>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</si>
  <si>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</si>
  <si>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</si>
  <si>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</si>
  <si>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</si>
  <si>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</si>
  <si>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10 по улице Проспект Труда </t>
  </si>
  <si>
    <t>Март</t>
  </si>
  <si>
    <t>Апрель</t>
  </si>
  <si>
    <t>Май</t>
  </si>
  <si>
    <t>Август</t>
  </si>
  <si>
    <t>Октябрь</t>
  </si>
  <si>
    <t>Ноябрь</t>
  </si>
  <si>
    <t>Декабрь</t>
  </si>
  <si>
    <t>ремонт освещения площадок</t>
  </si>
  <si>
    <t>кв.9 ремонт стояка ХВ,замена крана</t>
  </si>
  <si>
    <t>ремонт главного стояка на чердаке и под лестничной площадкой</t>
  </si>
  <si>
    <t>кв.7 ремонт главного стояка отопления</t>
  </si>
  <si>
    <t>чердак ремонт лежака отопления</t>
  </si>
  <si>
    <t>кв.7 ремонт подводки отопления</t>
  </si>
  <si>
    <t>кв.8,11 замена стояка канализации</t>
  </si>
  <si>
    <t>замена лежака в/р отопления</t>
  </si>
  <si>
    <t>Январь</t>
  </si>
  <si>
    <t>Февраль</t>
  </si>
  <si>
    <t>Июнь</t>
  </si>
  <si>
    <t>Сентябрь</t>
  </si>
  <si>
    <t>очистка крыши от снега и льда</t>
  </si>
  <si>
    <t>установка запорного устр-ва</t>
  </si>
  <si>
    <t>проверка и прочистка дымоходов</t>
  </si>
  <si>
    <t>ремонт металлической кровли</t>
  </si>
  <si>
    <t xml:space="preserve">ремонт дощатых полов </t>
  </si>
  <si>
    <t>остекление</t>
  </si>
  <si>
    <t>ремонт отмостки здания</t>
  </si>
  <si>
    <t>косметический ремонт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</si>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</sst>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68" workbookViewId="0">
      <selection activeCell="E83" sqref="E8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1309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122</v>
      </c>
      <c r="G13" s="14" t="s">
        <v>123</v>
      </c>
      <c r="H13" s="2"/>
      <c r="I13" s="2"/>
      <c r="J13" s="2"/>
    </row>
    <row r="14" spans="1:10">
      <c r="A14" s="4" t="s">
        <v>47</v>
      </c>
      <c r="B14" s="5">
        <f>C14/2.495</f>
        <v>33344.416833667339</v>
      </c>
      <c r="C14" s="6">
        <v>83194.320000000007</v>
      </c>
      <c r="D14" s="6"/>
      <c r="E14" s="6">
        <v>82415.61</v>
      </c>
      <c r="F14" s="6">
        <f>C14-D14-E14</f>
        <v>778.7100000000064</v>
      </c>
      <c r="G14" s="6">
        <v>778.71</v>
      </c>
    </row>
    <row r="15" spans="1:10">
      <c r="A15" s="4" t="s">
        <v>48</v>
      </c>
      <c r="B15" s="5">
        <f>C15/1282.165</f>
        <v>258.41621788147393</v>
      </c>
      <c r="C15" s="6">
        <v>331332.23</v>
      </c>
      <c r="D15" s="6">
        <v>185.09</v>
      </c>
      <c r="E15" s="6">
        <v>327371.34000000003</v>
      </c>
      <c r="F15" s="6">
        <f t="shared" ref="F15:F18" si="0">C15-D15-E15</f>
        <v>3775.7999999999302</v>
      </c>
      <c r="G15" s="6">
        <v>3775.8</v>
      </c>
    </row>
    <row r="16" spans="1:10" ht="16.5">
      <c r="A16" s="4" t="s">
        <v>49</v>
      </c>
      <c r="B16" s="5">
        <f>C16/13.16</f>
        <v>3876.9285714285711</v>
      </c>
      <c r="C16" s="6">
        <v>51020.38</v>
      </c>
      <c r="D16" s="6">
        <v>76.75</v>
      </c>
      <c r="E16" s="6">
        <v>50943.63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3877</v>
      </c>
      <c r="C18" s="6">
        <v>77426.149999999994</v>
      </c>
      <c r="D18" s="6">
        <v>114.07</v>
      </c>
      <c r="E18" s="6">
        <v>77312.08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542973.07999999996</v>
      </c>
      <c r="D19" s="6"/>
      <c r="E19" s="6">
        <f>SUM(E14:E18)</f>
        <v>538042.66</v>
      </c>
      <c r="F19" s="6">
        <f>SUM(F14:F18)</f>
        <v>4554.5099999999366</v>
      </c>
      <c r="G19" s="6">
        <f>SUM(G14:G18)</f>
        <v>4554.51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7382.7599999999993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23719.08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1570.8000000000002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2199.1200000000003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10838.519999999999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14294.28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22776.6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82781.16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114</v>
      </c>
      <c r="C38" s="16"/>
      <c r="D38" s="17" t="s">
        <v>110</v>
      </c>
      <c r="E38" s="17"/>
      <c r="F38" s="15">
        <v>1608</v>
      </c>
      <c r="G38" s="15"/>
    </row>
    <row r="39" spans="1:7" ht="30.75" customHeight="1">
      <c r="A39" s="9">
        <v>2</v>
      </c>
      <c r="B39" s="16" t="s">
        <v>115</v>
      </c>
      <c r="C39" s="16"/>
      <c r="D39" s="17" t="s">
        <v>111</v>
      </c>
      <c r="E39" s="17"/>
      <c r="F39" s="15">
        <v>502</v>
      </c>
      <c r="G39" s="15"/>
    </row>
    <row r="40" spans="1:7" ht="30.75" customHeight="1">
      <c r="A40" s="11">
        <v>3</v>
      </c>
      <c r="B40" s="16" t="s">
        <v>116</v>
      </c>
      <c r="C40" s="16"/>
      <c r="D40" s="17" t="s">
        <v>111</v>
      </c>
      <c r="E40" s="17"/>
      <c r="F40" s="15">
        <v>797.37</v>
      </c>
      <c r="G40" s="15"/>
    </row>
    <row r="41" spans="1:7" ht="30.75" customHeight="1">
      <c r="A41" s="11">
        <v>4</v>
      </c>
      <c r="B41" s="16" t="s">
        <v>114</v>
      </c>
      <c r="C41" s="16"/>
      <c r="D41" s="17" t="s">
        <v>111</v>
      </c>
      <c r="E41" s="17"/>
      <c r="F41" s="15">
        <v>3219</v>
      </c>
      <c r="G41" s="15"/>
    </row>
    <row r="42" spans="1:7" ht="30.75" customHeight="1">
      <c r="A42" s="11">
        <v>5</v>
      </c>
      <c r="B42" s="16" t="s">
        <v>102</v>
      </c>
      <c r="C42" s="16"/>
      <c r="D42" s="17" t="s">
        <v>95</v>
      </c>
      <c r="E42" s="17"/>
      <c r="F42" s="15">
        <v>410.34</v>
      </c>
      <c r="G42" s="15"/>
    </row>
    <row r="43" spans="1:7" ht="30.75" customHeight="1">
      <c r="A43" s="11">
        <v>6</v>
      </c>
      <c r="B43" s="16" t="s">
        <v>114</v>
      </c>
      <c r="C43" s="16"/>
      <c r="D43" s="17" t="s">
        <v>95</v>
      </c>
      <c r="E43" s="17"/>
      <c r="F43" s="15">
        <v>7511</v>
      </c>
      <c r="G43" s="15"/>
    </row>
    <row r="44" spans="1:7" ht="30.75" customHeight="1">
      <c r="A44" s="11">
        <v>7</v>
      </c>
      <c r="B44" s="16" t="s">
        <v>102</v>
      </c>
      <c r="C44" s="16"/>
      <c r="D44" s="17" t="s">
        <v>96</v>
      </c>
      <c r="E44" s="17"/>
      <c r="F44" s="15">
        <v>866.01</v>
      </c>
      <c r="G44" s="15"/>
    </row>
    <row r="45" spans="1:7" ht="30.75" customHeight="1">
      <c r="A45" s="11">
        <v>8</v>
      </c>
      <c r="B45" s="16" t="s">
        <v>116</v>
      </c>
      <c r="C45" s="16"/>
      <c r="D45" s="17" t="s">
        <v>96</v>
      </c>
      <c r="E45" s="17"/>
      <c r="F45" s="15">
        <v>2172.42</v>
      </c>
      <c r="G45" s="15"/>
    </row>
    <row r="46" spans="1:7" ht="30.75" customHeight="1">
      <c r="A46" s="11">
        <v>9</v>
      </c>
      <c r="B46" s="16" t="s">
        <v>103</v>
      </c>
      <c r="C46" s="16"/>
      <c r="D46" s="17" t="s">
        <v>97</v>
      </c>
      <c r="E46" s="17"/>
      <c r="F46" s="15">
        <v>3835.09</v>
      </c>
      <c r="G46" s="15"/>
    </row>
    <row r="47" spans="1:7" ht="30.75" customHeight="1">
      <c r="A47" s="11">
        <v>10</v>
      </c>
      <c r="B47" s="16" t="s">
        <v>116</v>
      </c>
      <c r="C47" s="16"/>
      <c r="D47" s="17" t="s">
        <v>97</v>
      </c>
      <c r="E47" s="17"/>
      <c r="F47" s="15">
        <v>1242.45</v>
      </c>
      <c r="G47" s="15"/>
    </row>
    <row r="48" spans="1:7" ht="30.75" customHeight="1">
      <c r="A48" s="11">
        <v>11</v>
      </c>
      <c r="B48" s="16" t="s">
        <v>117</v>
      </c>
      <c r="C48" s="16"/>
      <c r="D48" s="17" t="s">
        <v>112</v>
      </c>
      <c r="E48" s="17"/>
      <c r="F48" s="15">
        <v>7358</v>
      </c>
      <c r="G48" s="15"/>
    </row>
    <row r="49" spans="1:7" ht="30.75" customHeight="1">
      <c r="A49" s="11">
        <v>12</v>
      </c>
      <c r="B49" s="16" t="s">
        <v>104</v>
      </c>
      <c r="C49" s="16"/>
      <c r="D49" s="17" t="s">
        <v>98</v>
      </c>
      <c r="E49" s="17"/>
      <c r="F49" s="15">
        <v>3227.02</v>
      </c>
      <c r="G49" s="15"/>
    </row>
    <row r="50" spans="1:7" ht="30.75" customHeight="1">
      <c r="A50" s="11">
        <v>13</v>
      </c>
      <c r="B50" s="16" t="s">
        <v>105</v>
      </c>
      <c r="C50" s="16"/>
      <c r="D50" s="17" t="s">
        <v>98</v>
      </c>
      <c r="E50" s="17"/>
      <c r="F50" s="15">
        <v>8908.5499999999993</v>
      </c>
      <c r="G50" s="15"/>
    </row>
    <row r="51" spans="1:7" ht="30.75" customHeight="1">
      <c r="A51" s="11">
        <v>14</v>
      </c>
      <c r="B51" s="16" t="s">
        <v>116</v>
      </c>
      <c r="C51" s="16"/>
      <c r="D51" s="17" t="s">
        <v>98</v>
      </c>
      <c r="E51" s="17"/>
      <c r="F51" s="15">
        <v>985.84</v>
      </c>
      <c r="G51" s="15"/>
    </row>
    <row r="52" spans="1:7" ht="30.75" customHeight="1">
      <c r="A52" s="11">
        <v>15</v>
      </c>
      <c r="B52" s="16" t="s">
        <v>118</v>
      </c>
      <c r="C52" s="16"/>
      <c r="D52" s="17" t="s">
        <v>98</v>
      </c>
      <c r="E52" s="17"/>
      <c r="F52" s="15">
        <v>2449</v>
      </c>
      <c r="G52" s="15"/>
    </row>
    <row r="53" spans="1:7" ht="30.75" customHeight="1">
      <c r="A53" s="11">
        <v>16</v>
      </c>
      <c r="B53" s="16" t="s">
        <v>119</v>
      </c>
      <c r="C53" s="16"/>
      <c r="D53" s="17" t="s">
        <v>113</v>
      </c>
      <c r="E53" s="17"/>
      <c r="F53" s="15">
        <v>387</v>
      </c>
      <c r="G53" s="15"/>
    </row>
    <row r="54" spans="1:7" ht="30.75" customHeight="1">
      <c r="A54" s="11">
        <v>17</v>
      </c>
      <c r="B54" s="16" t="s">
        <v>120</v>
      </c>
      <c r="C54" s="16"/>
      <c r="D54" s="17" t="s">
        <v>113</v>
      </c>
      <c r="E54" s="17"/>
      <c r="F54" s="15">
        <v>22870</v>
      </c>
      <c r="G54" s="15"/>
    </row>
    <row r="55" spans="1:7" ht="30.75" customHeight="1">
      <c r="A55" s="11">
        <v>18</v>
      </c>
      <c r="B55" s="16" t="s">
        <v>121</v>
      </c>
      <c r="C55" s="16"/>
      <c r="D55" s="17" t="s">
        <v>113</v>
      </c>
      <c r="E55" s="17"/>
      <c r="F55" s="15">
        <v>3501</v>
      </c>
      <c r="G55" s="15"/>
    </row>
    <row r="56" spans="1:7" ht="30.75" customHeight="1">
      <c r="A56" s="11">
        <v>19</v>
      </c>
      <c r="B56" s="16" t="s">
        <v>106</v>
      </c>
      <c r="C56" s="16"/>
      <c r="D56" s="17" t="s">
        <v>99</v>
      </c>
      <c r="E56" s="17"/>
      <c r="F56" s="15">
        <v>1908.82</v>
      </c>
      <c r="G56" s="15"/>
    </row>
    <row r="57" spans="1:7" ht="30.75" customHeight="1">
      <c r="A57" s="11">
        <v>20</v>
      </c>
      <c r="B57" s="16" t="s">
        <v>116</v>
      </c>
      <c r="C57" s="16"/>
      <c r="D57" s="17" t="s">
        <v>99</v>
      </c>
      <c r="E57" s="17"/>
      <c r="F57" s="15">
        <v>1043</v>
      </c>
      <c r="G57" s="15"/>
    </row>
    <row r="58" spans="1:7" ht="30.75" customHeight="1">
      <c r="A58" s="11">
        <v>21</v>
      </c>
      <c r="B58" s="16" t="s">
        <v>107</v>
      </c>
      <c r="C58" s="16"/>
      <c r="D58" s="17" t="s">
        <v>100</v>
      </c>
      <c r="E58" s="17"/>
      <c r="F58" s="15">
        <v>1157.23</v>
      </c>
      <c r="G58" s="15"/>
    </row>
    <row r="59" spans="1:7" ht="30.75" customHeight="1">
      <c r="A59" s="11">
        <v>22</v>
      </c>
      <c r="B59" s="16" t="s">
        <v>108</v>
      </c>
      <c r="C59" s="16"/>
      <c r="D59" s="17" t="s">
        <v>100</v>
      </c>
      <c r="E59" s="17"/>
      <c r="F59" s="15">
        <v>3896.22</v>
      </c>
      <c r="G59" s="15"/>
    </row>
    <row r="60" spans="1:7" ht="30.75" customHeight="1">
      <c r="A60" s="13">
        <v>23</v>
      </c>
      <c r="B60" s="16" t="s">
        <v>116</v>
      </c>
      <c r="C60" s="16"/>
      <c r="D60" s="17" t="s">
        <v>100</v>
      </c>
      <c r="E60" s="17"/>
      <c r="F60" s="15">
        <v>1133</v>
      </c>
      <c r="G60" s="15"/>
    </row>
    <row r="61" spans="1:7" ht="30.75" customHeight="1">
      <c r="A61" s="13">
        <v>24</v>
      </c>
      <c r="B61" s="16" t="s">
        <v>109</v>
      </c>
      <c r="C61" s="16"/>
      <c r="D61" s="17" t="s">
        <v>101</v>
      </c>
      <c r="E61" s="17"/>
      <c r="F61" s="15">
        <v>52932</v>
      </c>
      <c r="G61" s="15"/>
    </row>
    <row r="62" spans="1:7" ht="30.75" customHeight="1">
      <c r="A62" s="13">
        <v>25</v>
      </c>
      <c r="B62" s="16" t="s">
        <v>108</v>
      </c>
      <c r="C62" s="16"/>
      <c r="D62" s="17" t="s">
        <v>101</v>
      </c>
      <c r="E62" s="17"/>
      <c r="F62" s="15">
        <v>3057.88</v>
      </c>
      <c r="G62" s="15"/>
    </row>
    <row r="63" spans="1:7" ht="31.5" customHeight="1">
      <c r="A63" s="9"/>
      <c r="B63" s="25" t="s">
        <v>93</v>
      </c>
      <c r="C63" s="26"/>
      <c r="D63" s="19"/>
      <c r="E63" s="20"/>
      <c r="F63" s="22">
        <f>SUM(F38:G62)</f>
        <v>136978.23999999999</v>
      </c>
      <c r="G63" s="20"/>
    </row>
    <row r="65" spans="1:7">
      <c r="A65" s="1" t="s">
        <v>36</v>
      </c>
      <c r="D65" s="7">
        <f>1.36*12*C6</f>
        <v>21362.880000000001</v>
      </c>
      <c r="E65" s="1" t="s">
        <v>37</v>
      </c>
    </row>
    <row r="66" spans="1:7">
      <c r="A66" s="1" t="s">
        <v>38</v>
      </c>
      <c r="D66" s="7">
        <f>D79*5.3%</f>
        <v>9169.3121700000011</v>
      </c>
      <c r="E66" s="1" t="s">
        <v>37</v>
      </c>
    </row>
    <row r="68" spans="1:7">
      <c r="A68" s="1" t="s">
        <v>54</v>
      </c>
    </row>
    <row r="69" spans="1:7">
      <c r="A69" s="1" t="s">
        <v>86</v>
      </c>
    </row>
    <row r="70" spans="1:7">
      <c r="B70" s="1" t="s">
        <v>53</v>
      </c>
      <c r="F70" s="7">
        <v>174948.19</v>
      </c>
      <c r="G70" s="1" t="s">
        <v>37</v>
      </c>
    </row>
    <row r="72" spans="1:7">
      <c r="A72" s="1" t="s">
        <v>87</v>
      </c>
    </row>
    <row r="73" spans="1:7">
      <c r="B73" s="1" t="s">
        <v>52</v>
      </c>
      <c r="F73" s="7">
        <f>F33+F63+D65</f>
        <v>241122.28</v>
      </c>
      <c r="G73" s="1" t="s">
        <v>37</v>
      </c>
    </row>
    <row r="75" spans="1:7">
      <c r="A75" s="1" t="s">
        <v>88</v>
      </c>
      <c r="F75" s="7">
        <f>F70-F73</f>
        <v>-66174.09</v>
      </c>
      <c r="G75" s="1" t="s">
        <v>37</v>
      </c>
    </row>
    <row r="76" spans="1:7">
      <c r="B76" s="1" t="s">
        <v>51</v>
      </c>
      <c r="F76" s="7"/>
    </row>
    <row r="78" spans="1:7">
      <c r="A78" s="1" t="s">
        <v>39</v>
      </c>
    </row>
    <row r="79" spans="1:7">
      <c r="B79" s="1" t="s">
        <v>89</v>
      </c>
      <c r="D79" s="12">
        <v>173005.89</v>
      </c>
      <c r="E79" s="1" t="s">
        <v>37</v>
      </c>
    </row>
    <row r="80" spans="1:7">
      <c r="D80" s="7"/>
    </row>
    <row r="81" spans="1:7">
      <c r="A81" s="1" t="s">
        <v>90</v>
      </c>
      <c r="D81" s="7"/>
    </row>
    <row r="82" spans="1:7">
      <c r="A82" s="1" t="s">
        <v>92</v>
      </c>
      <c r="D82" s="7"/>
      <c r="E82" s="7">
        <v>1942.3</v>
      </c>
      <c r="F82" s="1" t="s">
        <v>37</v>
      </c>
    </row>
    <row r="83" spans="1:7">
      <c r="A83" s="1" t="s">
        <v>91</v>
      </c>
      <c r="D83" s="7"/>
    </row>
    <row r="84" spans="1:7">
      <c r="A84" s="1" t="s">
        <v>92</v>
      </c>
      <c r="D84" s="7"/>
      <c r="E84" s="7">
        <v>1942.3</v>
      </c>
      <c r="F84" s="1" t="s">
        <v>37</v>
      </c>
    </row>
    <row r="85" spans="1:7" ht="66" customHeight="1"/>
    <row r="86" spans="1:7">
      <c r="A86" s="1" t="s">
        <v>40</v>
      </c>
    </row>
    <row r="88" spans="1:7" ht="76.5">
      <c r="A88" s="8" t="s">
        <v>41</v>
      </c>
      <c r="B88" s="23" t="s">
        <v>42</v>
      </c>
      <c r="C88" s="23"/>
      <c r="D88" s="8" t="s">
        <v>43</v>
      </c>
      <c r="E88" s="23" t="s">
        <v>44</v>
      </c>
      <c r="F88" s="23"/>
      <c r="G88" s="8" t="s">
        <v>45</v>
      </c>
    </row>
    <row r="89" spans="1:7" ht="30" customHeight="1">
      <c r="A89" s="24" t="s">
        <v>46</v>
      </c>
      <c r="B89" s="21" t="s">
        <v>67</v>
      </c>
      <c r="C89" s="21"/>
      <c r="D89" s="10">
        <v>6</v>
      </c>
      <c r="E89" s="21" t="s">
        <v>69</v>
      </c>
      <c r="F89" s="21"/>
      <c r="G89" s="10">
        <v>6</v>
      </c>
    </row>
    <row r="90" spans="1:7" ht="32.25" customHeight="1">
      <c r="A90" s="24"/>
      <c r="B90" s="21" t="s">
        <v>55</v>
      </c>
      <c r="C90" s="21"/>
      <c r="D90" s="10">
        <v>3</v>
      </c>
      <c r="E90" s="21" t="s">
        <v>69</v>
      </c>
      <c r="F90" s="21"/>
      <c r="G90" s="10">
        <v>3</v>
      </c>
    </row>
    <row r="91" spans="1:7" ht="28.5" customHeight="1">
      <c r="A91" s="24"/>
      <c r="B91" s="21" t="s">
        <v>56</v>
      </c>
      <c r="C91" s="21"/>
      <c r="D91" s="10">
        <v>1</v>
      </c>
      <c r="E91" s="21" t="s">
        <v>69</v>
      </c>
      <c r="F91" s="21"/>
      <c r="G91" s="10">
        <v>1</v>
      </c>
    </row>
    <row r="92" spans="1:7" ht="33.75" customHeight="1">
      <c r="A92" s="10" t="s">
        <v>57</v>
      </c>
      <c r="B92" s="21" t="s">
        <v>58</v>
      </c>
      <c r="C92" s="21"/>
      <c r="D92" s="10"/>
      <c r="E92" s="21" t="s">
        <v>70</v>
      </c>
      <c r="F92" s="21"/>
      <c r="G92" s="10"/>
    </row>
    <row r="93" spans="1:7" ht="43.5" customHeight="1">
      <c r="A93" s="24" t="s">
        <v>59</v>
      </c>
      <c r="B93" s="21" t="s">
        <v>68</v>
      </c>
      <c r="C93" s="21"/>
      <c r="D93" s="10">
        <v>13</v>
      </c>
      <c r="E93" s="21" t="s">
        <v>71</v>
      </c>
      <c r="F93" s="21"/>
      <c r="G93" s="10">
        <v>13</v>
      </c>
    </row>
    <row r="94" spans="1:7" ht="69" customHeight="1">
      <c r="A94" s="24"/>
      <c r="B94" s="21" t="s">
        <v>60</v>
      </c>
      <c r="C94" s="21"/>
      <c r="D94" s="10"/>
      <c r="E94" s="21" t="s">
        <v>72</v>
      </c>
      <c r="F94" s="21"/>
      <c r="G94" s="10"/>
    </row>
    <row r="95" spans="1:7" ht="37.5" customHeight="1">
      <c r="A95" s="24"/>
      <c r="B95" s="21" t="s">
        <v>64</v>
      </c>
      <c r="C95" s="21"/>
      <c r="D95" s="10">
        <v>1</v>
      </c>
      <c r="E95" s="21" t="s">
        <v>73</v>
      </c>
      <c r="F95" s="21"/>
      <c r="G95" s="10">
        <v>1</v>
      </c>
    </row>
    <row r="96" spans="1:7" ht="60" customHeight="1">
      <c r="A96" s="24"/>
      <c r="B96" s="21" t="s">
        <v>65</v>
      </c>
      <c r="C96" s="21"/>
      <c r="D96" s="10"/>
      <c r="E96" s="21" t="s">
        <v>74</v>
      </c>
      <c r="F96" s="21"/>
      <c r="G96" s="10"/>
    </row>
    <row r="97" spans="1:7" ht="33" customHeight="1">
      <c r="A97" s="24"/>
      <c r="B97" s="21" t="s">
        <v>66</v>
      </c>
      <c r="C97" s="21"/>
      <c r="D97" s="10"/>
      <c r="E97" s="21" t="s">
        <v>75</v>
      </c>
      <c r="F97" s="21"/>
      <c r="G97" s="10"/>
    </row>
    <row r="98" spans="1:7" ht="42.75" customHeight="1">
      <c r="A98" s="24"/>
      <c r="B98" s="21" t="s">
        <v>61</v>
      </c>
      <c r="C98" s="21"/>
      <c r="D98" s="10"/>
      <c r="E98" s="21" t="s">
        <v>76</v>
      </c>
      <c r="F98" s="21"/>
      <c r="G98" s="10"/>
    </row>
    <row r="99" spans="1:7" ht="36" customHeight="1">
      <c r="A99" s="24"/>
      <c r="B99" s="21" t="s">
        <v>62</v>
      </c>
      <c r="C99" s="21"/>
      <c r="D99" s="10"/>
      <c r="E99" s="21" t="s">
        <v>71</v>
      </c>
      <c r="F99" s="21"/>
      <c r="G99" s="10"/>
    </row>
    <row r="100" spans="1:7">
      <c r="A100" s="24"/>
      <c r="B100" s="21" t="s">
        <v>63</v>
      </c>
      <c r="C100" s="21"/>
      <c r="D100" s="10"/>
      <c r="E100" s="21"/>
      <c r="F100" s="21"/>
      <c r="G100" s="10"/>
    </row>
    <row r="103" spans="1:7">
      <c r="A103" s="1" t="s">
        <v>80</v>
      </c>
      <c r="F103" s="1" t="s">
        <v>79</v>
      </c>
    </row>
    <row r="105" spans="1:7">
      <c r="A105" s="1" t="s">
        <v>84</v>
      </c>
      <c r="F105" s="1" t="s">
        <v>81</v>
      </c>
    </row>
  </sheetData>
  <sortState ref="B38:G62">
    <sortCondition ref="D38:D62" customList="Январь,Февраль,Март,Апрель,Май,Июнь,Июль,Август,Сентябрь,Октябрь,Ноябрь,Декабрь"/>
  </sortState>
  <mergeCells count="146">
    <mergeCell ref="B92:C92"/>
    <mergeCell ref="E92:F92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B58:C58"/>
    <mergeCell ref="B59:C59"/>
    <mergeCell ref="F63:G63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63:C63"/>
    <mergeCell ref="D63:E63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2013-03-18T14:21:33Z</dcterms:modified>
</cp:coreProperties>
</file>