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6"/>
  <c r="D58"/>
  <c r="G19"/>
  <c r="E19"/>
  <c r="C19"/>
  <c r="D59"/>
  <c r="F27"/>
  <c r="F26"/>
  <c r="F18"/>
  <c r="F17"/>
  <c r="F16"/>
  <c r="F15"/>
  <c r="F14"/>
  <c r="F19" l="1"/>
  <c r="F33"/>
  <c r="F66" s="1"/>
  <c r="F68" s="1"/>
</calcChain>
</file>

<file path=xl/sharedStrings.xml><?xml version="1.0" encoding="utf-8"?>
<sst xmlns="http://schemas.openxmlformats.org/spreadsheetml/2006/main" count="148" uniqueCount="120">
  <si>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</si>
  <si>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</si>
  <si>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</si>
  <si>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</si>
  <si>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</si>
  <si>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</si>
  <si>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</si>
  <si>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</si>
  <si>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</si>
  <si>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</si>
  <si>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</si>
  <si>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</si>
  <si>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</si>
  <si>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</si>
  <si>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</si>
  <si>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</si>
  <si>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</si>
  <si>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</si>
  <si>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</si>
  <si>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</si>
  <si>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</si>
  <si>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</si>
  <si>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</si>
  <si>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</si>
  <si>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</si>
  <si>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</si>
  <si>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</si>
  <si>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</si>
  <si>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</si>
  <si>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</si>
  <si>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</si>
  <si>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</si>
  <si>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</si>
  <si>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</si>
  <si>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</si>
  <si>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</si>
  <si>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</si>
  <si>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</si>
  <si>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</si>
  <si>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</si>
  <si>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</si>
  <si>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</si>
  <si>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</si>
  <si>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</si>
  <si>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</si>
  <si>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</si>
  <si>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</si>
  <si>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</si>
  <si>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</si>
  <si>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</si>
  <si>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</si>
  <si>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</si>
  <si>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</si>
  <si>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</si>
  <si>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</si>
  <si>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</si>
  <si>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</si>
  <si>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</si>
  <si>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</si>
  <si>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</si>
  <si>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</si>
  <si>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</si>
  <si>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</si>
  <si>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</si>
  <si>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</si>
  <si>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</si>
  <si>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</si>
  <si>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</si>
  <si>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</si>
  <si>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</si>
  <si>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</si>
  <si>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</si>
  <si>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</si>
  <si>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</si>
  <si>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</si>
  <si>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</si>
  <si>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</si>
  <si>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</si>
  <si>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</si>
  <si>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</si>
  <si>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</si>
  <si>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</si>
  <si>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</si>
  <si>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</si>
  <si>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</si>
  <si>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</si>
  <si>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</si>
  <si>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</si>
  <si>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</si>
  <si>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</si>
  <si>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</si>
  <si>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</si>
  <si>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</si>
  <si>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</si>
  <si>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37 по улице Октябрьская </t>
  </si>
  <si>
    <t>Сентябрь</t>
  </si>
  <si>
    <t>Октябрь</t>
  </si>
  <si>
    <t>Ноябрь</t>
  </si>
  <si>
    <t>Декабрь</t>
  </si>
  <si>
    <t>кв.10 ремонт лежака ХВ</t>
  </si>
  <si>
    <t>кв.20,16,23 замена стояка отопления</t>
  </si>
  <si>
    <t>ремонт лежака отопления</t>
  </si>
  <si>
    <t>чердак замена лежака отопления</t>
  </si>
  <si>
    <t>кв.20 замена стояка ХВ</t>
  </si>
  <si>
    <t>кв.6 ремонт стояка ХВ</t>
  </si>
  <si>
    <t>Январь</t>
  </si>
  <si>
    <t>Февраль</t>
  </si>
  <si>
    <t>Март</t>
  </si>
  <si>
    <t>Май</t>
  </si>
  <si>
    <t>Июнь</t>
  </si>
  <si>
    <t>Август</t>
  </si>
  <si>
    <t>проверка и прочистка дымоходов</t>
  </si>
  <si>
    <t>очистка крыши от снега и льда</t>
  </si>
  <si>
    <t>ремонт металлической кровли</t>
  </si>
  <si>
    <t>ремонт отмостки здания</t>
  </si>
  <si>
    <t>ремонт дымоходных труб</t>
  </si>
  <si>
    <t>кв.11 ремонт кирпичных стен</t>
  </si>
  <si>
    <t>кв.11 ремонт дощатых полов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</si>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</sst>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61" workbookViewId="0">
      <selection activeCell="G78" sqref="G7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1158.0999999999999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23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28956.929859719436</v>
      </c>
      <c r="C14" s="6">
        <v>72247.539999999994</v>
      </c>
      <c r="D14" s="6"/>
      <c r="E14" s="6">
        <v>66853.850000000006</v>
      </c>
      <c r="F14" s="6">
        <f>C14-D14-E14</f>
        <v>5393.6899999999878</v>
      </c>
      <c r="G14" s="6">
        <v>11903.27</v>
      </c>
    </row>
    <row r="15" spans="1:10">
      <c r="A15" s="4" t="s">
        <v>48</v>
      </c>
      <c r="B15" s="5">
        <f>C15/1282.165</f>
        <v>242.36916465509512</v>
      </c>
      <c r="C15" s="6">
        <v>310757.26</v>
      </c>
      <c r="D15" s="6"/>
      <c r="E15" s="6">
        <v>286432.32</v>
      </c>
      <c r="F15" s="6">
        <f t="shared" ref="F15:F18" si="0">C15-D15-E15</f>
        <v>24324.940000000002</v>
      </c>
      <c r="G15" s="6">
        <v>53502.04</v>
      </c>
    </row>
    <row r="16" spans="1:10" ht="16.5">
      <c r="A16" s="4" t="s">
        <v>49</v>
      </c>
      <c r="B16" s="5">
        <f>C16/13.16</f>
        <v>3824.905775075988</v>
      </c>
      <c r="C16" s="6">
        <v>50335.76</v>
      </c>
      <c r="D16" s="6">
        <v>200.16</v>
      </c>
      <c r="E16" s="6">
        <v>47153.1</v>
      </c>
      <c r="F16" s="6">
        <f t="shared" si="0"/>
        <v>2982.5</v>
      </c>
      <c r="G16" s="6">
        <v>8295.86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3825</v>
      </c>
      <c r="C18" s="6">
        <v>76370.350000000006</v>
      </c>
      <c r="D18" s="6">
        <v>288.32</v>
      </c>
      <c r="E18" s="6">
        <v>71514.48</v>
      </c>
      <c r="F18" s="6">
        <f t="shared" si="0"/>
        <v>4567.5500000000029</v>
      </c>
      <c r="G18" s="6">
        <v>11945.47</v>
      </c>
    </row>
    <row r="19" spans="1:7">
      <c r="A19" s="4" t="s">
        <v>82</v>
      </c>
      <c r="B19" s="5"/>
      <c r="C19" s="6">
        <f>SUM(C14:C18)</f>
        <v>509710.91000000003</v>
      </c>
      <c r="D19" s="6"/>
      <c r="E19" s="6">
        <f>SUM(E14:E18)</f>
        <v>471953.75</v>
      </c>
      <c r="F19" s="6">
        <f>SUM(F14:F18)</f>
        <v>37268.679999999993</v>
      </c>
      <c r="G19" s="6">
        <f>SUM(G14:G18)</f>
        <v>85646.64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6531.6839999999993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20984.772000000001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1389.72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1945.6079999999999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9589.0679999999993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12646.451999999999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20150.939999999995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73238.243999999992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111</v>
      </c>
      <c r="C38" s="16"/>
      <c r="D38" s="14" t="s">
        <v>105</v>
      </c>
      <c r="E38" s="14"/>
      <c r="F38" s="15">
        <v>1205.5</v>
      </c>
      <c r="G38" s="15"/>
    </row>
    <row r="39" spans="1:7" ht="30.75" customHeight="1">
      <c r="A39" s="9">
        <v>2</v>
      </c>
      <c r="B39" s="16" t="s">
        <v>112</v>
      </c>
      <c r="C39" s="16"/>
      <c r="D39" s="14" t="s">
        <v>105</v>
      </c>
      <c r="E39" s="14"/>
      <c r="F39" s="15">
        <v>3219</v>
      </c>
      <c r="G39" s="15"/>
    </row>
    <row r="40" spans="1:7" ht="30.75" customHeight="1">
      <c r="A40" s="11">
        <v>3</v>
      </c>
      <c r="B40" s="16" t="s">
        <v>112</v>
      </c>
      <c r="C40" s="16"/>
      <c r="D40" s="14" t="s">
        <v>106</v>
      </c>
      <c r="E40" s="14"/>
      <c r="F40" s="15">
        <v>3219</v>
      </c>
      <c r="G40" s="15"/>
    </row>
    <row r="41" spans="1:7" ht="30.75" customHeight="1">
      <c r="A41" s="11">
        <v>4</v>
      </c>
      <c r="B41" s="16" t="s">
        <v>112</v>
      </c>
      <c r="C41" s="16"/>
      <c r="D41" s="14" t="s">
        <v>107</v>
      </c>
      <c r="E41" s="14"/>
      <c r="F41" s="15">
        <v>1074</v>
      </c>
      <c r="G41" s="15"/>
    </row>
    <row r="42" spans="1:7" ht="30.75" customHeight="1">
      <c r="A42" s="11">
        <v>5</v>
      </c>
      <c r="B42" s="16" t="s">
        <v>111</v>
      </c>
      <c r="C42" s="16"/>
      <c r="D42" s="14" t="s">
        <v>108</v>
      </c>
      <c r="E42" s="14"/>
      <c r="F42" s="15">
        <v>1242.45</v>
      </c>
      <c r="G42" s="15"/>
    </row>
    <row r="43" spans="1:7" ht="30.75" customHeight="1">
      <c r="A43" s="11">
        <v>6</v>
      </c>
      <c r="B43" s="16" t="s">
        <v>113</v>
      </c>
      <c r="C43" s="16"/>
      <c r="D43" s="14" t="s">
        <v>109</v>
      </c>
      <c r="E43" s="14"/>
      <c r="F43" s="15">
        <v>3291</v>
      </c>
      <c r="G43" s="15"/>
    </row>
    <row r="44" spans="1:7" ht="30.75" customHeight="1">
      <c r="A44" s="11">
        <v>7</v>
      </c>
      <c r="B44" s="16" t="s">
        <v>114</v>
      </c>
      <c r="C44" s="16"/>
      <c r="D44" s="14" t="s">
        <v>110</v>
      </c>
      <c r="E44" s="14"/>
      <c r="F44" s="15">
        <v>38975</v>
      </c>
      <c r="G44" s="15"/>
    </row>
    <row r="45" spans="1:7" ht="30.75" customHeight="1">
      <c r="A45" s="11">
        <v>8</v>
      </c>
      <c r="B45" s="16" t="s">
        <v>99</v>
      </c>
      <c r="C45" s="16"/>
      <c r="D45" s="14" t="s">
        <v>95</v>
      </c>
      <c r="E45" s="14"/>
      <c r="F45" s="15">
        <v>2063.64</v>
      </c>
      <c r="G45" s="15"/>
    </row>
    <row r="46" spans="1:7" ht="30.75" customHeight="1">
      <c r="A46" s="11">
        <v>9</v>
      </c>
      <c r="B46" s="16" t="s">
        <v>100</v>
      </c>
      <c r="C46" s="16"/>
      <c r="D46" s="14" t="s">
        <v>96</v>
      </c>
      <c r="E46" s="14"/>
      <c r="F46" s="15">
        <v>7115</v>
      </c>
      <c r="G46" s="15"/>
    </row>
    <row r="47" spans="1:7" ht="30.75" customHeight="1">
      <c r="A47" s="11">
        <v>10</v>
      </c>
      <c r="B47" s="16" t="s">
        <v>101</v>
      </c>
      <c r="C47" s="16"/>
      <c r="D47" s="14" t="s">
        <v>96</v>
      </c>
      <c r="E47" s="14"/>
      <c r="F47" s="15">
        <v>1346.93</v>
      </c>
      <c r="G47" s="15"/>
    </row>
    <row r="48" spans="1:7" ht="30.75" customHeight="1">
      <c r="A48" s="11">
        <v>11</v>
      </c>
      <c r="B48" s="16" t="s">
        <v>102</v>
      </c>
      <c r="C48" s="16"/>
      <c r="D48" s="14" t="s">
        <v>96</v>
      </c>
      <c r="E48" s="14"/>
      <c r="F48" s="15">
        <v>3491.9</v>
      </c>
      <c r="G48" s="15"/>
    </row>
    <row r="49" spans="1:7" ht="30.75" customHeight="1">
      <c r="A49" s="11">
        <v>12</v>
      </c>
      <c r="B49" s="16" t="s">
        <v>115</v>
      </c>
      <c r="C49" s="16"/>
      <c r="D49" s="14" t="s">
        <v>96</v>
      </c>
      <c r="E49" s="14"/>
      <c r="F49" s="15">
        <v>9593</v>
      </c>
      <c r="G49" s="15"/>
    </row>
    <row r="50" spans="1:7" ht="30.75" customHeight="1">
      <c r="A50" s="11">
        <v>13</v>
      </c>
      <c r="B50" s="16" t="s">
        <v>116</v>
      </c>
      <c r="C50" s="16"/>
      <c r="D50" s="14" t="s">
        <v>96</v>
      </c>
      <c r="E50" s="14"/>
      <c r="F50" s="15">
        <v>2716</v>
      </c>
      <c r="G50" s="15"/>
    </row>
    <row r="51" spans="1:7" ht="30.75" customHeight="1">
      <c r="A51" s="11">
        <v>14</v>
      </c>
      <c r="B51" s="16" t="s">
        <v>117</v>
      </c>
      <c r="C51" s="16"/>
      <c r="D51" s="14" t="s">
        <v>96</v>
      </c>
      <c r="E51" s="14"/>
      <c r="F51" s="15">
        <v>705</v>
      </c>
      <c r="G51" s="15"/>
    </row>
    <row r="52" spans="1:7" ht="30.75" customHeight="1">
      <c r="A52" s="11">
        <v>15</v>
      </c>
      <c r="B52" s="16" t="s">
        <v>103</v>
      </c>
      <c r="C52" s="16"/>
      <c r="D52" s="14" t="s">
        <v>97</v>
      </c>
      <c r="E52" s="14"/>
      <c r="F52" s="15">
        <v>2801.45</v>
      </c>
      <c r="G52" s="15"/>
    </row>
    <row r="53" spans="1:7" ht="30.75" customHeight="1">
      <c r="A53" s="11">
        <v>16</v>
      </c>
      <c r="B53" s="16" t="s">
        <v>111</v>
      </c>
      <c r="C53" s="16"/>
      <c r="D53" s="14" t="s">
        <v>97</v>
      </c>
      <c r="E53" s="14"/>
      <c r="F53" s="15">
        <v>1133</v>
      </c>
      <c r="G53" s="15"/>
    </row>
    <row r="54" spans="1:7" ht="30.75" customHeight="1">
      <c r="A54" s="11">
        <v>17</v>
      </c>
      <c r="B54" s="16" t="s">
        <v>104</v>
      </c>
      <c r="C54" s="16"/>
      <c r="D54" s="14" t="s">
        <v>98</v>
      </c>
      <c r="E54" s="14"/>
      <c r="F54" s="15">
        <v>546.34</v>
      </c>
      <c r="G54" s="15"/>
    </row>
    <row r="55" spans="1:7" ht="30.75" customHeight="1">
      <c r="A55" s="11">
        <v>18</v>
      </c>
      <c r="B55" s="16" t="s">
        <v>111</v>
      </c>
      <c r="C55" s="16"/>
      <c r="D55" s="14" t="s">
        <v>98</v>
      </c>
      <c r="E55" s="14"/>
      <c r="F55" s="15">
        <v>690</v>
      </c>
      <c r="G55" s="15"/>
    </row>
    <row r="56" spans="1:7" ht="31.5" customHeight="1">
      <c r="A56" s="9"/>
      <c r="B56" s="24" t="s">
        <v>93</v>
      </c>
      <c r="C56" s="25"/>
      <c r="D56" s="18"/>
      <c r="E56" s="19"/>
      <c r="F56" s="21">
        <f>SUM(F38:G55)</f>
        <v>84428.209999999992</v>
      </c>
      <c r="G56" s="19"/>
    </row>
    <row r="58" spans="1:7">
      <c r="A58" s="1" t="s">
        <v>36</v>
      </c>
      <c r="D58" s="7">
        <f>1.36*12*C6</f>
        <v>18900.191999999999</v>
      </c>
      <c r="E58" s="1" t="s">
        <v>37</v>
      </c>
    </row>
    <row r="59" spans="1:7">
      <c r="A59" s="1" t="s">
        <v>38</v>
      </c>
      <c r="D59" s="7">
        <f>D72*5.3%</f>
        <v>7511.4599799999996</v>
      </c>
      <c r="E59" s="1" t="s">
        <v>37</v>
      </c>
    </row>
    <row r="61" spans="1:7">
      <c r="A61" s="1" t="s">
        <v>54</v>
      </c>
    </row>
    <row r="62" spans="1:7">
      <c r="A62" s="1" t="s">
        <v>86</v>
      </c>
    </row>
    <row r="63" spans="1:7">
      <c r="B63" s="1" t="s">
        <v>53</v>
      </c>
      <c r="F63" s="7">
        <v>154780.49</v>
      </c>
      <c r="G63" s="1" t="s">
        <v>37</v>
      </c>
    </row>
    <row r="65" spans="1:7">
      <c r="A65" s="1" t="s">
        <v>87</v>
      </c>
    </row>
    <row r="66" spans="1:7">
      <c r="B66" s="1" t="s">
        <v>52</v>
      </c>
      <c r="F66" s="7">
        <f>F33+F56+D58</f>
        <v>176566.64599999998</v>
      </c>
      <c r="G66" s="1" t="s">
        <v>37</v>
      </c>
    </row>
    <row r="68" spans="1:7">
      <c r="A68" s="1" t="s">
        <v>88</v>
      </c>
      <c r="F68" s="7">
        <f>F63-F66</f>
        <v>-21786.155999999988</v>
      </c>
      <c r="G68" s="1" t="s">
        <v>37</v>
      </c>
    </row>
    <row r="69" spans="1:7">
      <c r="B69" s="1" t="s">
        <v>51</v>
      </c>
      <c r="F69" s="7"/>
    </row>
    <row r="71" spans="1:7">
      <c r="A71" s="1" t="s">
        <v>39</v>
      </c>
    </row>
    <row r="72" spans="1:7">
      <c r="B72" s="1" t="s">
        <v>89</v>
      </c>
      <c r="D72" s="12">
        <v>141725.66</v>
      </c>
      <c r="E72" s="1" t="s">
        <v>37</v>
      </c>
    </row>
    <row r="73" spans="1:7">
      <c r="D73" s="7"/>
    </row>
    <row r="74" spans="1:7">
      <c r="A74" s="1" t="s">
        <v>90</v>
      </c>
      <c r="D74" s="7"/>
    </row>
    <row r="75" spans="1:7">
      <c r="A75" s="1" t="s">
        <v>92</v>
      </c>
      <c r="D75" s="7"/>
      <c r="E75" s="7">
        <v>13054.83</v>
      </c>
      <c r="F75" s="1" t="s">
        <v>37</v>
      </c>
    </row>
    <row r="76" spans="1:7">
      <c r="A76" s="1" t="s">
        <v>91</v>
      </c>
      <c r="D76" s="7"/>
    </row>
    <row r="77" spans="1:7">
      <c r="A77" s="1" t="s">
        <v>92</v>
      </c>
      <c r="D77" s="7"/>
      <c r="E77" s="7">
        <v>30940.99</v>
      </c>
      <c r="F77" s="1" t="s">
        <v>37</v>
      </c>
    </row>
    <row r="78" spans="1:7" ht="66" customHeight="1"/>
    <row r="79" spans="1:7">
      <c r="A79" s="1" t="s">
        <v>40</v>
      </c>
    </row>
    <row r="81" spans="1:7" ht="76.5">
      <c r="A81" s="8" t="s">
        <v>41</v>
      </c>
      <c r="B81" s="22" t="s">
        <v>42</v>
      </c>
      <c r="C81" s="22"/>
      <c r="D81" s="8" t="s">
        <v>43</v>
      </c>
      <c r="E81" s="22" t="s">
        <v>44</v>
      </c>
      <c r="F81" s="22"/>
      <c r="G81" s="8" t="s">
        <v>45</v>
      </c>
    </row>
    <row r="82" spans="1:7" ht="30" customHeight="1">
      <c r="A82" s="23" t="s">
        <v>46</v>
      </c>
      <c r="B82" s="20" t="s">
        <v>67</v>
      </c>
      <c r="C82" s="20"/>
      <c r="D82" s="10">
        <v>2</v>
      </c>
      <c r="E82" s="20" t="s">
        <v>69</v>
      </c>
      <c r="F82" s="20"/>
      <c r="G82" s="10">
        <v>2</v>
      </c>
    </row>
    <row r="83" spans="1:7" ht="32.25" customHeight="1">
      <c r="A83" s="23"/>
      <c r="B83" s="20" t="s">
        <v>55</v>
      </c>
      <c r="C83" s="20"/>
      <c r="D83" s="10">
        <v>2</v>
      </c>
      <c r="E83" s="20" t="s">
        <v>69</v>
      </c>
      <c r="F83" s="20"/>
      <c r="G83" s="10">
        <v>2</v>
      </c>
    </row>
    <row r="84" spans="1:7" ht="28.5" customHeight="1">
      <c r="A84" s="23"/>
      <c r="B84" s="20" t="s">
        <v>56</v>
      </c>
      <c r="C84" s="20"/>
      <c r="D84" s="10"/>
      <c r="E84" s="20" t="s">
        <v>69</v>
      </c>
      <c r="F84" s="20"/>
      <c r="G84" s="10"/>
    </row>
    <row r="85" spans="1:7" ht="33.75" customHeight="1">
      <c r="A85" s="10" t="s">
        <v>57</v>
      </c>
      <c r="B85" s="20" t="s">
        <v>58</v>
      </c>
      <c r="C85" s="20"/>
      <c r="D85" s="10"/>
      <c r="E85" s="20" t="s">
        <v>70</v>
      </c>
      <c r="F85" s="20"/>
      <c r="G85" s="10"/>
    </row>
    <row r="86" spans="1:7" ht="43.5" customHeight="1">
      <c r="A86" s="23" t="s">
        <v>59</v>
      </c>
      <c r="B86" s="20" t="s">
        <v>68</v>
      </c>
      <c r="C86" s="20"/>
      <c r="D86" s="10">
        <v>2</v>
      </c>
      <c r="E86" s="20" t="s">
        <v>71</v>
      </c>
      <c r="F86" s="20"/>
      <c r="G86" s="10">
        <v>2</v>
      </c>
    </row>
    <row r="87" spans="1:7" ht="69" customHeight="1">
      <c r="A87" s="23"/>
      <c r="B87" s="20" t="s">
        <v>60</v>
      </c>
      <c r="C87" s="20"/>
      <c r="D87" s="10"/>
      <c r="E87" s="20" t="s">
        <v>72</v>
      </c>
      <c r="F87" s="20"/>
      <c r="G87" s="10"/>
    </row>
    <row r="88" spans="1:7" ht="37.5" customHeight="1">
      <c r="A88" s="23"/>
      <c r="B88" s="20" t="s">
        <v>64</v>
      </c>
      <c r="C88" s="20"/>
      <c r="D88" s="10">
        <v>2</v>
      </c>
      <c r="E88" s="20" t="s">
        <v>73</v>
      </c>
      <c r="F88" s="20"/>
      <c r="G88" s="10">
        <v>2</v>
      </c>
    </row>
    <row r="89" spans="1:7" ht="60" customHeight="1">
      <c r="A89" s="23"/>
      <c r="B89" s="20" t="s">
        <v>65</v>
      </c>
      <c r="C89" s="20"/>
      <c r="D89" s="10"/>
      <c r="E89" s="20" t="s">
        <v>74</v>
      </c>
      <c r="F89" s="20"/>
      <c r="G89" s="10"/>
    </row>
    <row r="90" spans="1:7" ht="33" customHeight="1">
      <c r="A90" s="23"/>
      <c r="B90" s="20" t="s">
        <v>66</v>
      </c>
      <c r="C90" s="20"/>
      <c r="D90" s="10"/>
      <c r="E90" s="20" t="s">
        <v>75</v>
      </c>
      <c r="F90" s="20"/>
      <c r="G90" s="10"/>
    </row>
    <row r="91" spans="1:7" ht="42.75" customHeight="1">
      <c r="A91" s="23"/>
      <c r="B91" s="20" t="s">
        <v>61</v>
      </c>
      <c r="C91" s="20"/>
      <c r="D91" s="10"/>
      <c r="E91" s="20" t="s">
        <v>76</v>
      </c>
      <c r="F91" s="20"/>
      <c r="G91" s="10"/>
    </row>
    <row r="92" spans="1:7" ht="36" customHeight="1">
      <c r="A92" s="23"/>
      <c r="B92" s="20" t="s">
        <v>62</v>
      </c>
      <c r="C92" s="20"/>
      <c r="D92" s="10"/>
      <c r="E92" s="20" t="s">
        <v>71</v>
      </c>
      <c r="F92" s="20"/>
      <c r="G92" s="10"/>
    </row>
    <row r="93" spans="1:7">
      <c r="A93" s="23"/>
      <c r="B93" s="20" t="s">
        <v>63</v>
      </c>
      <c r="C93" s="20"/>
      <c r="D93" s="10">
        <v>1</v>
      </c>
      <c r="E93" s="20"/>
      <c r="F93" s="20"/>
      <c r="G93" s="10">
        <v>1</v>
      </c>
    </row>
    <row r="96" spans="1:7">
      <c r="A96" s="1" t="s">
        <v>80</v>
      </c>
      <c r="F96" s="1" t="s">
        <v>79</v>
      </c>
    </row>
    <row r="98" spans="1:6">
      <c r="A98" s="1" t="s">
        <v>84</v>
      </c>
      <c r="F98" s="1" t="s">
        <v>81</v>
      </c>
    </row>
  </sheetData>
  <sortState ref="B38:G55">
    <sortCondition ref="D38:D55" customList="Январь,Февраль,Март,Апрель,Май,Июнь,Июль,Август,Сентябрь,Октябрь,Ноябрь,Декабрь"/>
  </sortState>
  <mergeCells count="125">
    <mergeCell ref="B93:C93"/>
    <mergeCell ref="E93:F93"/>
    <mergeCell ref="B89:C89"/>
    <mergeCell ref="E89:F89"/>
    <mergeCell ref="B90:C90"/>
    <mergeCell ref="E90:F90"/>
    <mergeCell ref="B91:C91"/>
    <mergeCell ref="E91:F91"/>
    <mergeCell ref="F56:G56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56:C56"/>
    <mergeCell ref="D56:E56"/>
    <mergeCell ref="B85:C85"/>
    <mergeCell ref="E85:F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F44:G44"/>
    <mergeCell ref="F45:G45"/>
    <mergeCell ref="F46:G46"/>
    <mergeCell ref="B41:C41"/>
    <mergeCell ref="D41:E41"/>
    <mergeCell ref="F41:G41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B30:C30"/>
    <mergeCell ref="D30:E30"/>
    <mergeCell ref="F30:G30"/>
    <mergeCell ref="B31:C31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D53:E53"/>
    <mergeCell ref="D54:E54"/>
    <mergeCell ref="D55:E55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2013-03-18T11:55:21Z</dcterms:modified>
</cp:coreProperties>
</file>