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1"/>
  <c r="D63"/>
  <c r="G19"/>
  <c r="E19"/>
  <c r="C19"/>
  <c r="D64"/>
  <c r="F27"/>
  <c r="F26"/>
  <c r="F18"/>
  <c r="F17"/>
  <c r="F16"/>
  <c r="F15"/>
  <c r="F14"/>
  <c r="F19" l="1"/>
  <c r="F33"/>
  <c r="F71" s="1"/>
  <c r="F73" s="1"/>
</calcChain>
</file>

<file path=xl/sharedStrings.xml><?xml version="1.0" encoding="utf-8"?>
<sst xmlns="http://schemas.openxmlformats.org/spreadsheetml/2006/main" count="158" uniqueCount="125">
  <si>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</si>
  <si>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</si>
  <si>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</si>
  <si>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</si>
  <si>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</si>
  <si>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</si>
  <si>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</si>
  <si>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</si>
  <si>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</si>
  <si>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</si>
  <si>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</si>
  <si>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</si>
  <si>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</si>
  <si>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</si>
  <si>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</si>
  <si>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</si>
  <si>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</si>
  <si>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</si>
  <si>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</si>
  <si>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</si>
  <si>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</si>
  <si>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</si>
  <si>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</si>
  <si>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</si>
  <si>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</si>
  <si>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</si>
  <si>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</si>
  <si>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</si>
  <si>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</si>
  <si>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</si>
  <si>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</si>
  <si>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</si>
  <si>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</si>
  <si>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</si>
  <si>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</si>
  <si>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</si>
  <si>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</si>
  <si>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</si>
  <si>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</si>
  <si>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</si>
  <si>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</si>
  <si>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</si>
  <si>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</si>
  <si>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</si>
  <si>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</si>
  <si>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</si>
  <si>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</si>
  <si>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</si>
  <si>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</si>
  <si>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</si>
  <si>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</si>
  <si>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</si>
  <si>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</si>
  <si>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</si>
  <si>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</si>
  <si>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</si>
  <si>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</si>
  <si>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</si>
  <si>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</si>
  <si>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</si>
  <si>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</si>
  <si>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</si>
  <si>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</si>
  <si>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</si>
  <si>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</si>
  <si>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</si>
  <si>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</si>
  <si>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</si>
  <si>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</si>
  <si>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</si>
  <si>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</si>
  <si>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</si>
  <si>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</si>
  <si>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</si>
  <si>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</si>
  <si>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</si>
  <si>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</si>
  <si>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</si>
  <si>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</si>
  <si>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</si>
  <si>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</si>
  <si>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</si>
  <si>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</si>
  <si>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</si>
  <si>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</si>
  <si>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</si>
  <si>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</si>
  <si>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</si>
  <si>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</si>
  <si>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</si>
  <si>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</si>
  <si>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</si>
  <si>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</si>
  <si>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</si>
  <si>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20  по улице Котовского</t>
  </si>
  <si>
    <t>Январь</t>
  </si>
  <si>
    <t>Февраль</t>
  </si>
  <si>
    <t>Март</t>
  </si>
  <si>
    <t>Апрель</t>
  </si>
  <si>
    <t>Июль</t>
  </si>
  <si>
    <t>Октябрь</t>
  </si>
  <si>
    <t>Ноябрь</t>
  </si>
  <si>
    <t>Декабрь</t>
  </si>
  <si>
    <t>кв.22,24 замена стояка канализации</t>
  </si>
  <si>
    <t>кв.20 замена стояка канализации</t>
  </si>
  <si>
    <t>кв.24 замена стояка канализации</t>
  </si>
  <si>
    <t>кв.6 врезка спускника на подводке отпления</t>
  </si>
  <si>
    <t>ремонт освещения площадок</t>
  </si>
  <si>
    <t>ремонт щита этажного</t>
  </si>
  <si>
    <t>ремонт лежака отопления</t>
  </si>
  <si>
    <t>кв.11 ремонт эл.проводки</t>
  </si>
  <si>
    <t>подвал засыпка траншеи в подъезде</t>
  </si>
  <si>
    <t>кв.1,2 замена лежака ХВ под полом и стояка ХВ</t>
  </si>
  <si>
    <t>кв.1 ремонт стояка ХВ</t>
  </si>
  <si>
    <t>Июнь</t>
  </si>
  <si>
    <t>Сентябрь</t>
  </si>
  <si>
    <t>ремонт потолка в туалете после замены канал.стояка</t>
  </si>
  <si>
    <t>проверка и прочистка дымоходов</t>
  </si>
  <si>
    <t>очистка крыши от снега и льда</t>
  </si>
  <si>
    <t>кв.1 установка запорного устройства</t>
  </si>
  <si>
    <t>ремонт бетонных полов</t>
  </si>
  <si>
    <t>очистка крыши от мусора и листьев</t>
  </si>
  <si>
    <t>ремонт металлической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</si>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</sst>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67" workbookViewId="0">
      <selection activeCell="F83" sqref="F8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1422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123</v>
      </c>
      <c r="G13" s="13" t="s">
        <v>124</v>
      </c>
      <c r="H13" s="2"/>
      <c r="I13" s="2"/>
      <c r="J13" s="2"/>
    </row>
    <row r="14" spans="1:10">
      <c r="A14" s="4" t="s">
        <v>47</v>
      </c>
      <c r="B14" s="5">
        <f>C14/2.495</f>
        <v>40411.434869739474</v>
      </c>
      <c r="C14" s="6">
        <v>100826.53</v>
      </c>
      <c r="D14" s="6"/>
      <c r="E14" s="6">
        <v>95516.08</v>
      </c>
      <c r="F14" s="6">
        <f>C14-D14-E14</f>
        <v>5310.4499999999971</v>
      </c>
      <c r="G14" s="6">
        <v>8681.65</v>
      </c>
    </row>
    <row r="15" spans="1:10">
      <c r="A15" s="4" t="s">
        <v>48</v>
      </c>
      <c r="B15" s="5">
        <f>C15/1282.165</f>
        <v>279.60654049985766</v>
      </c>
      <c r="C15" s="6">
        <v>358501.72</v>
      </c>
      <c r="D15" s="6">
        <v>506.28</v>
      </c>
      <c r="E15" s="6">
        <v>336892</v>
      </c>
      <c r="F15" s="6">
        <f t="shared" ref="F15:F18" si="0">C15-D15-E15</f>
        <v>21103.439999999944</v>
      </c>
      <c r="G15" s="6">
        <v>42272.52</v>
      </c>
    </row>
    <row r="16" spans="1:10" ht="16.5">
      <c r="A16" s="4" t="s">
        <v>49</v>
      </c>
      <c r="B16" s="5">
        <f>C16/13.16</f>
        <v>4442.644376899696</v>
      </c>
      <c r="C16" s="6">
        <v>58465.2</v>
      </c>
      <c r="D16" s="6">
        <v>106</v>
      </c>
      <c r="E16" s="6">
        <v>53754.65</v>
      </c>
      <c r="F16" s="6">
        <f t="shared" si="0"/>
        <v>4604.5499999999956</v>
      </c>
      <c r="G16" s="6">
        <v>11380.86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4443</v>
      </c>
      <c r="C18" s="6">
        <v>88578.83</v>
      </c>
      <c r="D18" s="6">
        <v>158.09</v>
      </c>
      <c r="E18" s="6">
        <v>81101.97</v>
      </c>
      <c r="F18" s="6">
        <f t="shared" si="0"/>
        <v>7318.7700000000041</v>
      </c>
      <c r="G18" s="6">
        <v>17293.12</v>
      </c>
    </row>
    <row r="19" spans="1:7">
      <c r="A19" s="4" t="s">
        <v>82</v>
      </c>
      <c r="B19" s="5"/>
      <c r="C19" s="6">
        <f>SUM(C14:C18)</f>
        <v>606372.28</v>
      </c>
      <c r="D19" s="6"/>
      <c r="E19" s="6">
        <f>SUM(E14:E18)</f>
        <v>567264.70000000007</v>
      </c>
      <c r="F19" s="6">
        <f>SUM(F14:F18)</f>
        <v>38337.209999999941</v>
      </c>
      <c r="G19" s="6">
        <f>SUM(G14:G18)</f>
        <v>79628.149999999994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8020.08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25766.640000000003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1706.4000000000003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2388.96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11774.16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15528.24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24742.799999999999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/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89927.28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103</v>
      </c>
      <c r="C38" s="16"/>
      <c r="D38" s="23" t="s">
        <v>95</v>
      </c>
      <c r="E38" s="23"/>
      <c r="F38" s="24">
        <v>3030.27</v>
      </c>
      <c r="G38" s="24"/>
    </row>
    <row r="39" spans="1:7" ht="30.75" customHeight="1">
      <c r="A39" s="9">
        <v>2</v>
      </c>
      <c r="B39" s="16" t="s">
        <v>104</v>
      </c>
      <c r="C39" s="16"/>
      <c r="D39" s="23" t="s">
        <v>96</v>
      </c>
      <c r="E39" s="23"/>
      <c r="F39" s="24">
        <v>4140.79</v>
      </c>
      <c r="G39" s="24"/>
    </row>
    <row r="40" spans="1:7" ht="30.75" customHeight="1">
      <c r="A40" s="11">
        <v>3</v>
      </c>
      <c r="B40" s="16" t="s">
        <v>104</v>
      </c>
      <c r="C40" s="16"/>
      <c r="D40" s="23" t="s">
        <v>96</v>
      </c>
      <c r="E40" s="23"/>
      <c r="F40" s="24">
        <v>3777.2</v>
      </c>
      <c r="G40" s="24"/>
    </row>
    <row r="41" spans="1:7" ht="31.5" customHeight="1">
      <c r="A41" s="11">
        <v>4</v>
      </c>
      <c r="B41" s="16" t="s">
        <v>105</v>
      </c>
      <c r="C41" s="16"/>
      <c r="D41" s="23" t="s">
        <v>96</v>
      </c>
      <c r="E41" s="23"/>
      <c r="F41" s="24">
        <v>2511.33</v>
      </c>
      <c r="G41" s="24"/>
    </row>
    <row r="42" spans="1:7" ht="33" customHeight="1">
      <c r="A42" s="11">
        <v>5</v>
      </c>
      <c r="B42" s="16" t="s">
        <v>106</v>
      </c>
      <c r="C42" s="16"/>
      <c r="D42" s="23" t="s">
        <v>96</v>
      </c>
      <c r="E42" s="23"/>
      <c r="F42" s="24">
        <v>3303.1</v>
      </c>
      <c r="G42" s="24"/>
    </row>
    <row r="43" spans="1:7" ht="34.5" customHeight="1">
      <c r="A43" s="11">
        <v>6</v>
      </c>
      <c r="B43" s="16" t="s">
        <v>116</v>
      </c>
      <c r="C43" s="16"/>
      <c r="D43" s="23" t="s">
        <v>96</v>
      </c>
      <c r="E43" s="23"/>
      <c r="F43" s="24">
        <v>977</v>
      </c>
      <c r="G43" s="24"/>
    </row>
    <row r="44" spans="1:7" ht="33" customHeight="1">
      <c r="A44" s="11">
        <v>7</v>
      </c>
      <c r="B44" s="16" t="s">
        <v>107</v>
      </c>
      <c r="C44" s="16"/>
      <c r="D44" s="23" t="s">
        <v>97</v>
      </c>
      <c r="E44" s="23"/>
      <c r="F44" s="24">
        <v>388.92</v>
      </c>
      <c r="G44" s="24"/>
    </row>
    <row r="45" spans="1:7">
      <c r="A45" s="11">
        <v>8</v>
      </c>
      <c r="B45" s="16" t="s">
        <v>117</v>
      </c>
      <c r="C45" s="16"/>
      <c r="D45" s="23" t="s">
        <v>97</v>
      </c>
      <c r="E45" s="23"/>
      <c r="F45" s="24">
        <v>1388.53</v>
      </c>
      <c r="G45" s="24"/>
    </row>
    <row r="46" spans="1:7">
      <c r="A46" s="11">
        <v>9</v>
      </c>
      <c r="B46" s="16" t="s">
        <v>118</v>
      </c>
      <c r="C46" s="16"/>
      <c r="D46" s="23" t="s">
        <v>97</v>
      </c>
      <c r="E46" s="23"/>
      <c r="F46" s="24">
        <v>1074</v>
      </c>
      <c r="G46" s="24"/>
    </row>
    <row r="47" spans="1:7">
      <c r="A47" s="11">
        <v>10</v>
      </c>
      <c r="B47" s="16" t="s">
        <v>107</v>
      </c>
      <c r="C47" s="16"/>
      <c r="D47" s="23" t="s">
        <v>98</v>
      </c>
      <c r="E47" s="23"/>
      <c r="F47" s="24">
        <v>216.5</v>
      </c>
      <c r="G47" s="24"/>
    </row>
    <row r="48" spans="1:7">
      <c r="A48" s="11">
        <v>11</v>
      </c>
      <c r="B48" s="16" t="s">
        <v>117</v>
      </c>
      <c r="C48" s="16"/>
      <c r="D48" s="23" t="s">
        <v>114</v>
      </c>
      <c r="E48" s="23"/>
      <c r="F48" s="24">
        <v>1238.22</v>
      </c>
      <c r="G48" s="24"/>
    </row>
    <row r="49" spans="1:7" ht="31.5" customHeight="1">
      <c r="A49" s="11">
        <v>12</v>
      </c>
      <c r="B49" s="16" t="s">
        <v>108</v>
      </c>
      <c r="C49" s="16"/>
      <c r="D49" s="23" t="s">
        <v>99</v>
      </c>
      <c r="E49" s="23"/>
      <c r="F49" s="24">
        <v>1555.69</v>
      </c>
      <c r="G49" s="24"/>
    </row>
    <row r="50" spans="1:7" ht="33" customHeight="1">
      <c r="A50" s="11">
        <v>13</v>
      </c>
      <c r="B50" s="16" t="s">
        <v>117</v>
      </c>
      <c r="C50" s="16"/>
      <c r="D50" s="23" t="s">
        <v>115</v>
      </c>
      <c r="E50" s="23"/>
      <c r="F50" s="24">
        <v>701.64</v>
      </c>
      <c r="G50" s="24"/>
    </row>
    <row r="51" spans="1:7" ht="63" customHeight="1">
      <c r="A51" s="11">
        <v>14</v>
      </c>
      <c r="B51" s="16" t="s">
        <v>109</v>
      </c>
      <c r="C51" s="16"/>
      <c r="D51" s="23" t="s">
        <v>100</v>
      </c>
      <c r="E51" s="23"/>
      <c r="F51" s="24">
        <v>4281.08</v>
      </c>
      <c r="G51" s="24"/>
    </row>
    <row r="52" spans="1:7" ht="16.5" customHeight="1">
      <c r="A52" s="11">
        <v>15</v>
      </c>
      <c r="B52" s="16" t="s">
        <v>110</v>
      </c>
      <c r="C52" s="16"/>
      <c r="D52" s="23" t="s">
        <v>100</v>
      </c>
      <c r="E52" s="23"/>
      <c r="F52" s="24">
        <v>1002</v>
      </c>
      <c r="G52" s="24"/>
    </row>
    <row r="53" spans="1:7" ht="17.25" customHeight="1">
      <c r="A53" s="11">
        <v>16</v>
      </c>
      <c r="B53" s="16" t="s">
        <v>119</v>
      </c>
      <c r="C53" s="16"/>
      <c r="D53" s="23" t="s">
        <v>100</v>
      </c>
      <c r="E53" s="23"/>
      <c r="F53" s="24">
        <v>575</v>
      </c>
      <c r="G53" s="24"/>
    </row>
    <row r="54" spans="1:7" ht="33" customHeight="1">
      <c r="A54" s="11">
        <v>17</v>
      </c>
      <c r="B54" s="16" t="s">
        <v>111</v>
      </c>
      <c r="C54" s="16"/>
      <c r="D54" s="23" t="s">
        <v>101</v>
      </c>
      <c r="E54" s="23"/>
      <c r="F54" s="24">
        <v>2314.4499999999998</v>
      </c>
      <c r="G54" s="24"/>
    </row>
    <row r="55" spans="1:7">
      <c r="A55" s="11">
        <v>18</v>
      </c>
      <c r="B55" s="16" t="s">
        <v>112</v>
      </c>
      <c r="C55" s="16"/>
      <c r="D55" s="23" t="s">
        <v>101</v>
      </c>
      <c r="E55" s="23"/>
      <c r="F55" s="24">
        <v>3145.78</v>
      </c>
      <c r="G55" s="24"/>
    </row>
    <row r="56" spans="1:7" ht="31.5" customHeight="1">
      <c r="A56" s="11">
        <v>19</v>
      </c>
      <c r="B56" s="16" t="s">
        <v>120</v>
      </c>
      <c r="C56" s="16"/>
      <c r="D56" s="23" t="s">
        <v>101</v>
      </c>
      <c r="E56" s="23"/>
      <c r="F56" s="24">
        <v>537</v>
      </c>
      <c r="G56" s="24"/>
    </row>
    <row r="57" spans="1:7" ht="16.5" customHeight="1">
      <c r="A57" s="11">
        <v>20</v>
      </c>
      <c r="B57" s="16" t="s">
        <v>113</v>
      </c>
      <c r="C57" s="16"/>
      <c r="D57" s="23" t="s">
        <v>102</v>
      </c>
      <c r="E57" s="23"/>
      <c r="F57" s="24">
        <v>4181.78</v>
      </c>
      <c r="G57" s="24"/>
    </row>
    <row r="58" spans="1:7">
      <c r="A58" s="11">
        <v>21</v>
      </c>
      <c r="B58" s="16" t="s">
        <v>121</v>
      </c>
      <c r="C58" s="16"/>
      <c r="D58" s="23" t="s">
        <v>102</v>
      </c>
      <c r="E58" s="23"/>
      <c r="F58" s="24">
        <v>1944</v>
      </c>
      <c r="G58" s="24"/>
    </row>
    <row r="59" spans="1:7">
      <c r="A59" s="11">
        <v>22</v>
      </c>
      <c r="B59" s="16" t="s">
        <v>117</v>
      </c>
      <c r="C59" s="16"/>
      <c r="D59" s="23" t="s">
        <v>102</v>
      </c>
      <c r="E59" s="23"/>
      <c r="F59" s="24">
        <v>690</v>
      </c>
      <c r="G59" s="24"/>
    </row>
    <row r="60" spans="1:7" ht="33.75" customHeight="1">
      <c r="A60" s="11">
        <v>23</v>
      </c>
      <c r="B60" s="16" t="s">
        <v>122</v>
      </c>
      <c r="C60" s="16"/>
      <c r="D60" s="23" t="s">
        <v>102</v>
      </c>
      <c r="E60" s="23"/>
      <c r="F60" s="24">
        <v>522</v>
      </c>
      <c r="G60" s="24"/>
    </row>
    <row r="61" spans="1:7" ht="31.5" customHeight="1">
      <c r="A61" s="9"/>
      <c r="B61" s="20" t="s">
        <v>93</v>
      </c>
      <c r="C61" s="21"/>
      <c r="D61" s="22"/>
      <c r="E61" s="18"/>
      <c r="F61" s="17">
        <f>SUM(F38:G60)</f>
        <v>43496.28</v>
      </c>
      <c r="G61" s="18"/>
    </row>
    <row r="63" spans="1:7">
      <c r="A63" s="1" t="s">
        <v>36</v>
      </c>
      <c r="D63" s="7">
        <f>1.36*12*C6</f>
        <v>23207.040000000001</v>
      </c>
      <c r="E63" s="1" t="s">
        <v>37</v>
      </c>
    </row>
    <row r="64" spans="1:7">
      <c r="A64" s="1" t="s">
        <v>38</v>
      </c>
      <c r="D64" s="7">
        <f>D77*5.3%</f>
        <v>9474.4501299999993</v>
      </c>
      <c r="E64" s="1" t="s">
        <v>37</v>
      </c>
    </row>
    <row r="66" spans="1:7">
      <c r="A66" s="1" t="s">
        <v>54</v>
      </c>
    </row>
    <row r="67" spans="1:7">
      <c r="A67" s="1" t="s">
        <v>86</v>
      </c>
    </row>
    <row r="68" spans="1:7">
      <c r="B68" s="1" t="s">
        <v>53</v>
      </c>
      <c r="F68" s="7">
        <v>189334.49</v>
      </c>
      <c r="G68" s="1" t="s">
        <v>37</v>
      </c>
    </row>
    <row r="70" spans="1:7">
      <c r="A70" s="1" t="s">
        <v>87</v>
      </c>
    </row>
    <row r="71" spans="1:7">
      <c r="B71" s="1" t="s">
        <v>52</v>
      </c>
      <c r="F71" s="7">
        <f>F33+F61+D63</f>
        <v>156630.6</v>
      </c>
      <c r="G71" s="1" t="s">
        <v>37</v>
      </c>
    </row>
    <row r="73" spans="1:7">
      <c r="A73" s="1" t="s">
        <v>88</v>
      </c>
      <c r="F73" s="7">
        <f>F68-F71</f>
        <v>32703.889999999985</v>
      </c>
      <c r="G73" s="1" t="s">
        <v>37</v>
      </c>
    </row>
    <row r="74" spans="1:7">
      <c r="B74" s="1" t="s">
        <v>51</v>
      </c>
      <c r="F74" s="7"/>
    </row>
    <row r="76" spans="1:7">
      <c r="A76" s="1" t="s">
        <v>39</v>
      </c>
    </row>
    <row r="77" spans="1:7">
      <c r="B77" s="1" t="s">
        <v>89</v>
      </c>
      <c r="D77" s="12">
        <v>178763.21</v>
      </c>
      <c r="E77" s="1" t="s">
        <v>37</v>
      </c>
    </row>
    <row r="78" spans="1:7">
      <c r="D78" s="7"/>
    </row>
    <row r="79" spans="1:7">
      <c r="A79" s="1" t="s">
        <v>90</v>
      </c>
      <c r="D79" s="7"/>
    </row>
    <row r="80" spans="1:7">
      <c r="A80" s="1" t="s">
        <v>92</v>
      </c>
      <c r="D80" s="7"/>
      <c r="E80" s="7">
        <v>10571.28</v>
      </c>
      <c r="F80" s="1" t="s">
        <v>37</v>
      </c>
    </row>
    <row r="81" spans="1:7">
      <c r="A81" s="1" t="s">
        <v>91</v>
      </c>
      <c r="D81" s="7"/>
    </row>
    <row r="82" spans="1:7">
      <c r="A82" s="1" t="s">
        <v>92</v>
      </c>
      <c r="D82" s="7"/>
      <c r="E82" s="7">
        <v>23046.23</v>
      </c>
      <c r="F82" s="1" t="s">
        <v>37</v>
      </c>
    </row>
    <row r="83" spans="1:7" ht="66" customHeight="1"/>
    <row r="84" spans="1:7">
      <c r="A84" s="1" t="s">
        <v>40</v>
      </c>
    </row>
    <row r="86" spans="1:7" ht="76.5">
      <c r="A86" s="8" t="s">
        <v>41</v>
      </c>
      <c r="B86" s="19" t="s">
        <v>42</v>
      </c>
      <c r="C86" s="19"/>
      <c r="D86" s="8" t="s">
        <v>43</v>
      </c>
      <c r="E86" s="19" t="s">
        <v>44</v>
      </c>
      <c r="F86" s="19"/>
      <c r="G86" s="8" t="s">
        <v>45</v>
      </c>
    </row>
    <row r="87" spans="1:7" ht="30" customHeight="1">
      <c r="A87" s="15" t="s">
        <v>46</v>
      </c>
      <c r="B87" s="14" t="s">
        <v>67</v>
      </c>
      <c r="C87" s="14"/>
      <c r="D87" s="10">
        <v>4</v>
      </c>
      <c r="E87" s="14" t="s">
        <v>69</v>
      </c>
      <c r="F87" s="14"/>
      <c r="G87" s="10">
        <v>3</v>
      </c>
    </row>
    <row r="88" spans="1:7" ht="32.25" customHeight="1">
      <c r="A88" s="15"/>
      <c r="B88" s="14" t="s">
        <v>55</v>
      </c>
      <c r="C88" s="14"/>
      <c r="D88" s="10">
        <v>4</v>
      </c>
      <c r="E88" s="14" t="s">
        <v>69</v>
      </c>
      <c r="F88" s="14"/>
      <c r="G88" s="10">
        <v>3</v>
      </c>
    </row>
    <row r="89" spans="1:7" ht="28.5" customHeight="1">
      <c r="A89" s="15"/>
      <c r="B89" s="14" t="s">
        <v>56</v>
      </c>
      <c r="C89" s="14"/>
      <c r="D89" s="10">
        <v>2</v>
      </c>
      <c r="E89" s="14" t="s">
        <v>69</v>
      </c>
      <c r="F89" s="14"/>
      <c r="G89" s="10">
        <v>2</v>
      </c>
    </row>
    <row r="90" spans="1:7" ht="33.75" customHeight="1">
      <c r="A90" s="10" t="s">
        <v>57</v>
      </c>
      <c r="B90" s="14" t="s">
        <v>58</v>
      </c>
      <c r="C90" s="14"/>
      <c r="D90" s="10"/>
      <c r="E90" s="14" t="s">
        <v>70</v>
      </c>
      <c r="F90" s="14"/>
      <c r="G90" s="10"/>
    </row>
    <row r="91" spans="1:7" ht="43.5" customHeight="1">
      <c r="A91" s="15" t="s">
        <v>59</v>
      </c>
      <c r="B91" s="14" t="s">
        <v>68</v>
      </c>
      <c r="C91" s="14"/>
      <c r="D91" s="10"/>
      <c r="E91" s="14" t="s">
        <v>71</v>
      </c>
      <c r="F91" s="14"/>
      <c r="G91" s="10"/>
    </row>
    <row r="92" spans="1:7" ht="69" customHeight="1">
      <c r="A92" s="15"/>
      <c r="B92" s="14" t="s">
        <v>60</v>
      </c>
      <c r="C92" s="14"/>
      <c r="D92" s="10">
        <v>1</v>
      </c>
      <c r="E92" s="14" t="s">
        <v>72</v>
      </c>
      <c r="F92" s="14"/>
      <c r="G92" s="10">
        <v>1</v>
      </c>
    </row>
    <row r="93" spans="1:7" ht="37.5" customHeight="1">
      <c r="A93" s="15"/>
      <c r="B93" s="14" t="s">
        <v>64</v>
      </c>
      <c r="C93" s="14"/>
      <c r="D93" s="10"/>
      <c r="E93" s="14" t="s">
        <v>73</v>
      </c>
      <c r="F93" s="14"/>
      <c r="G93" s="10"/>
    </row>
    <row r="94" spans="1:7" ht="60" customHeight="1">
      <c r="A94" s="15"/>
      <c r="B94" s="14" t="s">
        <v>65</v>
      </c>
      <c r="C94" s="14"/>
      <c r="D94" s="10"/>
      <c r="E94" s="14" t="s">
        <v>74</v>
      </c>
      <c r="F94" s="14"/>
      <c r="G94" s="10"/>
    </row>
    <row r="95" spans="1:7" ht="33" customHeight="1">
      <c r="A95" s="15"/>
      <c r="B95" s="14" t="s">
        <v>66</v>
      </c>
      <c r="C95" s="14"/>
      <c r="D95" s="10"/>
      <c r="E95" s="14" t="s">
        <v>75</v>
      </c>
      <c r="F95" s="14"/>
      <c r="G95" s="10"/>
    </row>
    <row r="96" spans="1:7" ht="42.75" customHeight="1">
      <c r="A96" s="15"/>
      <c r="B96" s="14" t="s">
        <v>61</v>
      </c>
      <c r="C96" s="14"/>
      <c r="D96" s="10"/>
      <c r="E96" s="14" t="s">
        <v>76</v>
      </c>
      <c r="F96" s="14"/>
      <c r="G96" s="10"/>
    </row>
    <row r="97" spans="1:7" ht="36" customHeight="1">
      <c r="A97" s="15"/>
      <c r="B97" s="14" t="s">
        <v>62</v>
      </c>
      <c r="C97" s="14"/>
      <c r="D97" s="10">
        <v>1</v>
      </c>
      <c r="E97" s="14" t="s">
        <v>71</v>
      </c>
      <c r="F97" s="14"/>
      <c r="G97" s="10">
        <v>1</v>
      </c>
    </row>
    <row r="98" spans="1:7">
      <c r="A98" s="15"/>
      <c r="B98" s="14" t="s">
        <v>63</v>
      </c>
      <c r="C98" s="14"/>
      <c r="D98" s="10">
        <v>2</v>
      </c>
      <c r="E98" s="14"/>
      <c r="F98" s="14"/>
      <c r="G98" s="10">
        <v>2</v>
      </c>
    </row>
    <row r="101" spans="1:7">
      <c r="A101" s="1" t="s">
        <v>80</v>
      </c>
      <c r="F101" s="1" t="s">
        <v>79</v>
      </c>
    </row>
    <row r="103" spans="1:7">
      <c r="A103" s="1" t="s">
        <v>84</v>
      </c>
      <c r="F103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140">
    <mergeCell ref="F47:G47"/>
    <mergeCell ref="F48:G48"/>
    <mergeCell ref="F49:G49"/>
    <mergeCell ref="F58:G58"/>
    <mergeCell ref="F59:G59"/>
    <mergeCell ref="F60:G60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F61:G61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61:C61"/>
    <mergeCell ref="D61:E61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2013-03-18T05:55:10Z</dcterms:modified>
</cp:coreProperties>
</file>