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4" i="11"/>
  <c r="G32"/>
  <c r="F36"/>
  <c r="E36"/>
  <c r="D36"/>
  <c r="B35"/>
  <c r="B34"/>
  <c r="B33"/>
  <c r="B32"/>
  <c r="C6"/>
  <c r="F48" s="1"/>
  <c r="D59" l="1"/>
  <c r="F46"/>
  <c r="F45"/>
  <c r="G36"/>
  <c r="F44"/>
  <c r="F49"/>
  <c r="F57"/>
  <c r="D60"/>
  <c r="F50" l="1"/>
  <c r="F76" s="1"/>
</calcChain>
</file>

<file path=xl/sharedStrings.xml><?xml version="1.0" encoding="utf-8"?>
<sst xmlns="http://schemas.openxmlformats.org/spreadsheetml/2006/main" count="135" uniqueCount="117">
  <si>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</si>
  <si>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</si>
  <si>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</si>
  <si>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</si>
  <si>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</si>
  <si>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</si>
  <si>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</si>
  <si>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</si>
  <si>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</si>
  <si>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</si>
  <si>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</si>
  <si>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</si>
  <si>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</si>
  <si>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</si>
  <si>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</si>
  <si>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</si>
  <si>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</si>
  <si>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</si>
  <si>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</si>
  <si>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</si>
  <si>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</si>
  <si>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</si>
  <si>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</si>
  <si>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</si>
  <si>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</si>
  <si>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</si>
  <si>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</si>
  <si>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</si>
  <si>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</si>
  <si>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</si>
  <si>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</si>
  <si>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</si>
  <si>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</si>
  <si>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</si>
  <si>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</si>
  <si>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</si>
  <si>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</si>
  <si>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</si>
  <si>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</si>
  <si>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</si>
  <si>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</si>
  <si>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</si>
  <si>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</si>
  <si>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</si>
  <si>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</si>
  <si>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</si>
  <si>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</si>
  <si>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</si>
  <si>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</si>
  <si>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</si>
  <si>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</si>
  <si>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</si>
  <si>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</si>
  <si>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</si>
  <si>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</si>
  <si>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</si>
  <si>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</si>
  <si>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</si>
  <si>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</si>
  <si>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</si>
  <si>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</si>
  <si>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</si>
  <si>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</si>
  <si>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</si>
  <si>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</si>
  <si>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</si>
  <si>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</si>
  <si>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</si>
  <si>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</si>
  <si>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</si>
  <si>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</si>
  <si>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</si>
  <si>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</si>
  <si>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</si>
  <si>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</si>
  <si>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</si>
  <si>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</si>
  <si>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12 по улице Строительная </t>
  </si>
  <si>
    <t>кв.14 регистрация счетчика ХВ,установка пломбы</t>
  </si>
  <si>
    <t>Октябрь</t>
  </si>
  <si>
    <t>кв.19 регистрация счетчика ХВ,установка пломбы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</si>
  <si>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</si>
  <si>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</si>
  <si>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</si>
  <si>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</si>
  <si>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</si>
  <si>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</si>
  <si>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</si>
  <si>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</si>
  <si>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</si>
  <si>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</si>
  <si>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</si>
  <si>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</si>
  <si>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</si>
  <si>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</si>
  <si>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</si>
  <si>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</si>
  <si>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</si>
  <si>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</si>
  <si>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</si>
  <si>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</si>
  <si>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</si>
  <si>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</si>
  <si>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</si>
  <si>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</si>
  <si>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</si>
  <si>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96 от 03.03.2009г.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</si>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</sst>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63" workbookViewId="0">
      <selection activeCell="A77" sqref="A77:XFD7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77</v>
      </c>
      <c r="B3" s="37"/>
      <c r="C3" s="37"/>
      <c r="D3" s="37"/>
      <c r="E3" s="37"/>
      <c r="F3" s="37"/>
      <c r="G3" s="37"/>
    </row>
    <row r="4" spans="1:8">
      <c r="A4" s="37" t="s">
        <v>72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355.6</v>
      </c>
      <c r="D6" s="1" t="s">
        <v>2</v>
      </c>
    </row>
    <row r="7" spans="1:8">
      <c r="A7" s="1" t="s">
        <v>83</v>
      </c>
      <c r="B7" s="1" t="s">
        <v>84</v>
      </c>
      <c r="C7" s="3"/>
      <c r="D7" s="1">
        <v>355.6</v>
      </c>
      <c r="E7" s="1" t="s">
        <v>2</v>
      </c>
    </row>
    <row r="8" spans="1:8">
      <c r="B8" s="1" t="s">
        <v>85</v>
      </c>
      <c r="C8" s="3"/>
      <c r="D8" s="1">
        <v>0</v>
      </c>
      <c r="E8" s="1" t="s">
        <v>2</v>
      </c>
    </row>
    <row r="9" spans="1:8">
      <c r="A9" s="1" t="s">
        <v>86</v>
      </c>
      <c r="C9" s="1">
        <v>2</v>
      </c>
    </row>
    <row r="10" spans="1:8">
      <c r="A10" s="1" t="s">
        <v>87</v>
      </c>
      <c r="C10" s="1">
        <v>2</v>
      </c>
    </row>
    <row r="11" spans="1:8">
      <c r="A11" s="1" t="s">
        <v>88</v>
      </c>
      <c r="C11" s="1">
        <v>13</v>
      </c>
    </row>
    <row r="12" spans="1:8">
      <c r="A12" s="1" t="s">
        <v>89</v>
      </c>
      <c r="E12" s="1">
        <v>100.5</v>
      </c>
      <c r="F12" s="1" t="s">
        <v>2</v>
      </c>
    </row>
    <row r="13" spans="1:8">
      <c r="A13" s="1" t="s">
        <v>90</v>
      </c>
      <c r="B13" s="1">
        <v>288.3</v>
      </c>
      <c r="C13" s="1" t="s">
        <v>2</v>
      </c>
    </row>
    <row r="15" spans="1:8">
      <c r="A15" s="1" t="s">
        <v>91</v>
      </c>
    </row>
    <row r="16" spans="1:8">
      <c r="A16" s="30" t="s">
        <v>92</v>
      </c>
      <c r="B16" s="30"/>
      <c r="C16" s="30"/>
      <c r="D16" s="30"/>
      <c r="E16" s="30" t="s">
        <v>93</v>
      </c>
      <c r="F16" s="30"/>
    </row>
    <row r="17" spans="1:10">
      <c r="A17" s="31" t="s">
        <v>94</v>
      </c>
      <c r="B17" s="31"/>
      <c r="C17" s="31"/>
      <c r="D17" s="31"/>
      <c r="E17" s="30" t="s">
        <v>113</v>
      </c>
      <c r="F17" s="30"/>
    </row>
    <row r="19" spans="1:10">
      <c r="A19" s="1" t="s">
        <v>95</v>
      </c>
    </row>
    <row r="20" spans="1:10" ht="31.5" customHeight="1">
      <c r="A20" s="32" t="s">
        <v>96</v>
      </c>
      <c r="B20" s="32"/>
      <c r="C20" s="32" t="s">
        <v>97</v>
      </c>
      <c r="D20" s="32"/>
      <c r="E20" s="32" t="s">
        <v>98</v>
      </c>
      <c r="F20" s="32"/>
    </row>
    <row r="21" spans="1:10">
      <c r="A21" s="13" t="s">
        <v>99</v>
      </c>
      <c r="B21" s="13"/>
      <c r="C21" s="30">
        <v>10</v>
      </c>
      <c r="D21" s="30"/>
      <c r="E21" s="30">
        <v>11</v>
      </c>
      <c r="F21" s="30"/>
    </row>
    <row r="22" spans="1:10">
      <c r="A22" s="13" t="s">
        <v>100</v>
      </c>
      <c r="B22" s="13"/>
      <c r="C22" s="30"/>
      <c r="D22" s="30"/>
      <c r="E22" s="30">
        <v>2</v>
      </c>
      <c r="F22" s="30"/>
    </row>
    <row r="24" spans="1:10">
      <c r="A24" s="1" t="s">
        <v>101</v>
      </c>
      <c r="C24" s="1" t="s">
        <v>106</v>
      </c>
    </row>
    <row r="26" spans="1:10">
      <c r="A26" s="1" t="s">
        <v>102</v>
      </c>
    </row>
    <row r="27" spans="1:10">
      <c r="B27" s="1" t="s">
        <v>103</v>
      </c>
      <c r="D27" s="1">
        <v>7.06</v>
      </c>
      <c r="E27" s="1" t="s">
        <v>104</v>
      </c>
    </row>
    <row r="28" spans="1:10">
      <c r="B28" s="1" t="s">
        <v>105</v>
      </c>
      <c r="D28" s="1">
        <v>8.18</v>
      </c>
      <c r="E28" s="1" t="s">
        <v>104</v>
      </c>
    </row>
    <row r="30" spans="1:10">
      <c r="A30" s="1" t="s">
        <v>1</v>
      </c>
    </row>
    <row r="31" spans="1:10" ht="98.25" customHeight="1">
      <c r="A31" s="14" t="s">
        <v>3</v>
      </c>
      <c r="B31" s="14" t="s">
        <v>107</v>
      </c>
      <c r="C31" s="14" t="s">
        <v>108</v>
      </c>
      <c r="D31" s="14" t="s">
        <v>109</v>
      </c>
      <c r="E31" s="14" t="s">
        <v>4</v>
      </c>
      <c r="F31" s="14" t="s">
        <v>110</v>
      </c>
      <c r="G31" s="14" t="s">
        <v>111</v>
      </c>
      <c r="H31" s="2"/>
      <c r="I31" s="2"/>
      <c r="J31" s="2"/>
    </row>
    <row r="32" spans="1:10">
      <c r="A32" s="33" t="s">
        <v>39</v>
      </c>
      <c r="B32" s="5">
        <f>D32/C32</f>
        <v>8274.735408560311</v>
      </c>
      <c r="C32" s="6">
        <v>2.57</v>
      </c>
      <c r="D32" s="6">
        <v>21266.07</v>
      </c>
      <c r="E32" s="6">
        <v>-646.27</v>
      </c>
      <c r="F32" s="35">
        <v>55102.33</v>
      </c>
      <c r="G32" s="35">
        <f>D32+D33+E32+E33-F32</f>
        <v>0</v>
      </c>
    </row>
    <row r="33" spans="1:7">
      <c r="A33" s="34"/>
      <c r="B33" s="5">
        <f>D33/C33</f>
        <v>11688.993220338982</v>
      </c>
      <c r="C33" s="6">
        <v>2.95</v>
      </c>
      <c r="D33" s="6">
        <v>34482.53</v>
      </c>
      <c r="E33" s="6"/>
      <c r="F33" s="36"/>
      <c r="G33" s="36"/>
    </row>
    <row r="34" spans="1:7" ht="16.5" customHeight="1">
      <c r="A34" s="33" t="s">
        <v>112</v>
      </c>
      <c r="B34" s="5">
        <f t="shared" ref="B34:B35" si="0">D34/C34</f>
        <v>423.58048780487809</v>
      </c>
      <c r="C34" s="6">
        <v>14.35</v>
      </c>
      <c r="D34" s="6">
        <v>6078.38</v>
      </c>
      <c r="E34" s="6">
        <v>-871.74</v>
      </c>
      <c r="F34" s="35">
        <v>11096.23</v>
      </c>
      <c r="G34" s="35">
        <f t="shared" ref="G34" si="1">D34+D35+E34+E35-F34</f>
        <v>0</v>
      </c>
    </row>
    <row r="35" spans="1:7">
      <c r="A35" s="34"/>
      <c r="B35" s="5">
        <f t="shared" si="0"/>
        <v>357.76904474002419</v>
      </c>
      <c r="C35" s="6">
        <v>16.54</v>
      </c>
      <c r="D35" s="6">
        <v>5917.5</v>
      </c>
      <c r="E35" s="6">
        <v>-27.91</v>
      </c>
      <c r="F35" s="36"/>
      <c r="G35" s="36"/>
    </row>
    <row r="36" spans="1:7">
      <c r="A36" s="4" t="s">
        <v>69</v>
      </c>
      <c r="B36" s="5"/>
      <c r="C36" s="6"/>
      <c r="D36" s="6">
        <f>SUM(D32:D35)</f>
        <v>67744.479999999996</v>
      </c>
      <c r="E36" s="6">
        <f>SUM(E32:E35)</f>
        <v>-1545.92</v>
      </c>
      <c r="F36" s="6">
        <f>SUM(F32:F35)</f>
        <v>66198.559999999998</v>
      </c>
      <c r="G36" s="6">
        <f>SUM(G32:G35)</f>
        <v>0</v>
      </c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16" t="s">
        <v>9</v>
      </c>
      <c r="C41" s="17"/>
      <c r="D41" s="16" t="s">
        <v>10</v>
      </c>
      <c r="E41" s="17"/>
      <c r="F41" s="16" t="s">
        <v>11</v>
      </c>
      <c r="G41" s="17"/>
    </row>
    <row r="42" spans="1:7" ht="50.25" customHeight="1">
      <c r="A42" s="9">
        <v>1</v>
      </c>
      <c r="B42" s="15" t="s">
        <v>12</v>
      </c>
      <c r="C42" s="15"/>
      <c r="D42" s="24" t="s">
        <v>13</v>
      </c>
      <c r="E42" s="24"/>
      <c r="F42" s="18"/>
      <c r="G42" s="18"/>
    </row>
    <row r="43" spans="1:7" ht="31.5" customHeight="1">
      <c r="A43" s="9">
        <v>2</v>
      </c>
      <c r="B43" s="15" t="s">
        <v>14</v>
      </c>
      <c r="C43" s="15"/>
      <c r="D43" s="24" t="s">
        <v>13</v>
      </c>
      <c r="E43" s="24"/>
      <c r="F43" s="18"/>
      <c r="G43" s="18"/>
    </row>
    <row r="44" spans="1:7">
      <c r="A44" s="12">
        <v>3</v>
      </c>
      <c r="B44" s="15" t="s">
        <v>15</v>
      </c>
      <c r="C44" s="15"/>
      <c r="D44" s="24" t="s">
        <v>16</v>
      </c>
      <c r="E44" s="24"/>
      <c r="F44" s="18">
        <f>0.14833333333*H4*C6</f>
        <v>632.96799998577615</v>
      </c>
      <c r="G44" s="18"/>
    </row>
    <row r="45" spans="1:7" ht="30" customHeight="1">
      <c r="A45" s="12">
        <v>4</v>
      </c>
      <c r="B45" s="15" t="s">
        <v>17</v>
      </c>
      <c r="C45" s="15"/>
      <c r="D45" s="16" t="s">
        <v>81</v>
      </c>
      <c r="E45" s="17"/>
      <c r="F45" s="18">
        <f>0.53*H4*C6</f>
        <v>2261.6160000000004</v>
      </c>
      <c r="G45" s="18"/>
    </row>
    <row r="46" spans="1:7" ht="59.25" customHeight="1">
      <c r="A46" s="12">
        <v>5</v>
      </c>
      <c r="B46" s="15" t="s">
        <v>18</v>
      </c>
      <c r="C46" s="15"/>
      <c r="D46" s="24" t="s">
        <v>19</v>
      </c>
      <c r="E46" s="24"/>
      <c r="F46" s="18">
        <f>1.04*H4*C6</f>
        <v>4437.8880000000008</v>
      </c>
      <c r="G46" s="18"/>
    </row>
    <row r="47" spans="1:7" ht="29.25" customHeight="1">
      <c r="A47" s="12">
        <v>6</v>
      </c>
      <c r="B47" s="15" t="s">
        <v>20</v>
      </c>
      <c r="C47" s="15"/>
      <c r="D47" s="24" t="s">
        <v>65</v>
      </c>
      <c r="E47" s="24"/>
      <c r="F47" s="18"/>
      <c r="G47" s="18"/>
    </row>
    <row r="48" spans="1:7" ht="29.25" customHeight="1">
      <c r="A48" s="12">
        <v>7</v>
      </c>
      <c r="B48" s="15" t="s">
        <v>21</v>
      </c>
      <c r="C48" s="15"/>
      <c r="D48" s="16" t="s">
        <v>65</v>
      </c>
      <c r="E48" s="17"/>
      <c r="F48" s="18">
        <f>2.20416666666*H4*C6</f>
        <v>9405.6199999715518</v>
      </c>
      <c r="G48" s="18"/>
    </row>
    <row r="49" spans="1:7" ht="44.25" customHeight="1">
      <c r="A49" s="12">
        <v>8</v>
      </c>
      <c r="B49" s="15" t="s">
        <v>22</v>
      </c>
      <c r="C49" s="15"/>
      <c r="D49" s="16" t="s">
        <v>82</v>
      </c>
      <c r="E49" s="17"/>
      <c r="F49" s="18">
        <f>0.2525*H4*C6</f>
        <v>1077.4680000000001</v>
      </c>
      <c r="G49" s="18"/>
    </row>
    <row r="50" spans="1:7" ht="31.5" customHeight="1">
      <c r="A50" s="9"/>
      <c r="B50" s="15" t="s">
        <v>23</v>
      </c>
      <c r="C50" s="15"/>
      <c r="D50" s="24"/>
      <c r="E50" s="24"/>
      <c r="F50" s="18">
        <f>SUM(F42:G49)</f>
        <v>17815.559999957331</v>
      </c>
      <c r="G50" s="18"/>
    </row>
    <row r="52" spans="1:7">
      <c r="A52" s="1" t="s">
        <v>24</v>
      </c>
    </row>
    <row r="54" spans="1:7" ht="44.25" customHeight="1">
      <c r="A54" s="9" t="s">
        <v>8</v>
      </c>
      <c r="B54" s="24" t="s">
        <v>25</v>
      </c>
      <c r="C54" s="24"/>
      <c r="D54" s="16" t="s">
        <v>26</v>
      </c>
      <c r="E54" s="17"/>
      <c r="F54" s="16" t="s">
        <v>27</v>
      </c>
      <c r="G54" s="17"/>
    </row>
    <row r="55" spans="1:7" ht="47.25" customHeight="1">
      <c r="A55" s="9">
        <v>1</v>
      </c>
      <c r="B55" s="23" t="s">
        <v>78</v>
      </c>
      <c r="C55" s="23"/>
      <c r="D55" s="25" t="s">
        <v>79</v>
      </c>
      <c r="E55" s="25"/>
      <c r="F55" s="26">
        <v>34.729999999999997</v>
      </c>
      <c r="G55" s="27"/>
    </row>
    <row r="56" spans="1:7" ht="47.25" customHeight="1">
      <c r="A56" s="9">
        <v>2</v>
      </c>
      <c r="B56" s="23" t="s">
        <v>80</v>
      </c>
      <c r="C56" s="23"/>
      <c r="D56" s="25" t="s">
        <v>79</v>
      </c>
      <c r="E56" s="25"/>
      <c r="F56" s="26">
        <v>34.729999999999997</v>
      </c>
      <c r="G56" s="27"/>
    </row>
    <row r="57" spans="1:7" ht="47.25" customHeight="1">
      <c r="A57" s="9"/>
      <c r="B57" s="21" t="s">
        <v>71</v>
      </c>
      <c r="C57" s="22"/>
      <c r="D57" s="16"/>
      <c r="E57" s="17"/>
      <c r="F57" s="19">
        <f>SUM(F55:G56)</f>
        <v>69.459999999999994</v>
      </c>
      <c r="G57" s="17"/>
    </row>
    <row r="59" spans="1:7">
      <c r="A59" s="1" t="s">
        <v>28</v>
      </c>
      <c r="D59" s="7">
        <f>2.1*H4*C6</f>
        <v>8961.1200000000008</v>
      </c>
      <c r="E59" s="1" t="s">
        <v>29</v>
      </c>
    </row>
    <row r="60" spans="1:7">
      <c r="A60" s="1" t="s">
        <v>30</v>
      </c>
      <c r="D60" s="7">
        <f>F67*5.3%</f>
        <v>1679.3527000000001</v>
      </c>
      <c r="E60" s="1" t="s">
        <v>29</v>
      </c>
    </row>
    <row r="62" spans="1:7">
      <c r="A62" s="1" t="s">
        <v>42</v>
      </c>
    </row>
    <row r="63" spans="1:7">
      <c r="A63" s="1" t="s">
        <v>73</v>
      </c>
    </row>
    <row r="64" spans="1:7">
      <c r="B64" s="1" t="s">
        <v>41</v>
      </c>
      <c r="F64" s="7">
        <v>32117.71</v>
      </c>
      <c r="G64" s="1" t="s">
        <v>29</v>
      </c>
    </row>
    <row r="66" spans="1:7">
      <c r="A66" s="1" t="s">
        <v>31</v>
      </c>
    </row>
    <row r="67" spans="1:7">
      <c r="B67" s="1" t="s">
        <v>75</v>
      </c>
      <c r="F67" s="7">
        <v>31685.9</v>
      </c>
      <c r="G67" s="1" t="s">
        <v>29</v>
      </c>
    </row>
    <row r="68" spans="1:7">
      <c r="D68" s="7"/>
    </row>
    <row r="69" spans="1:7">
      <c r="A69" s="1" t="s">
        <v>114</v>
      </c>
      <c r="D69" s="7"/>
    </row>
    <row r="70" spans="1:7">
      <c r="A70" s="1" t="s">
        <v>76</v>
      </c>
      <c r="D70" s="7"/>
      <c r="F70" s="7">
        <v>431.81</v>
      </c>
      <c r="G70" s="1" t="s">
        <v>29</v>
      </c>
    </row>
    <row r="71" spans="1:7">
      <c r="D71" s="7"/>
    </row>
    <row r="72" spans="1:7">
      <c r="A72" s="1" t="s">
        <v>115</v>
      </c>
      <c r="D72" s="7"/>
    </row>
    <row r="73" spans="1:7">
      <c r="A73" s="1" t="s">
        <v>116</v>
      </c>
      <c r="D73" s="7"/>
      <c r="F73" s="7">
        <v>0</v>
      </c>
      <c r="G73" s="1" t="s">
        <v>29</v>
      </c>
    </row>
    <row r="75" spans="1:7">
      <c r="A75" s="1" t="s">
        <v>74</v>
      </c>
    </row>
    <row r="76" spans="1:7">
      <c r="B76" s="1" t="s">
        <v>40</v>
      </c>
      <c r="F76" s="7">
        <f>F50+F57+D59</f>
        <v>26846.139999957333</v>
      </c>
      <c r="G76" s="1" t="s">
        <v>29</v>
      </c>
    </row>
    <row r="78" spans="1:7" ht="30" customHeight="1">
      <c r="A78" s="1" t="s">
        <v>32</v>
      </c>
    </row>
    <row r="79" spans="1:7" ht="32.25" customHeight="1"/>
    <row r="80" spans="1:7" ht="28.5" customHeight="1">
      <c r="A80" s="8" t="s">
        <v>33</v>
      </c>
      <c r="B80" s="20" t="s">
        <v>34</v>
      </c>
      <c r="C80" s="20"/>
      <c r="D80" s="8" t="s">
        <v>35</v>
      </c>
      <c r="E80" s="20" t="s">
        <v>36</v>
      </c>
      <c r="F80" s="20"/>
      <c r="G80" s="8" t="s">
        <v>37</v>
      </c>
    </row>
    <row r="81" spans="1:7" ht="33.75" customHeight="1">
      <c r="A81" s="28" t="s">
        <v>38</v>
      </c>
      <c r="B81" s="29" t="s">
        <v>55</v>
      </c>
      <c r="C81" s="29"/>
      <c r="D81" s="10">
        <v>2</v>
      </c>
      <c r="E81" s="29" t="s">
        <v>57</v>
      </c>
      <c r="F81" s="29"/>
      <c r="G81" s="10">
        <v>2</v>
      </c>
    </row>
    <row r="82" spans="1:7" ht="43.5" customHeight="1">
      <c r="A82" s="28"/>
      <c r="B82" s="29" t="s">
        <v>43</v>
      </c>
      <c r="C82" s="29"/>
      <c r="D82" s="10"/>
      <c r="E82" s="29" t="s">
        <v>57</v>
      </c>
      <c r="F82" s="29"/>
      <c r="G82" s="10"/>
    </row>
    <row r="83" spans="1:7" ht="69" customHeight="1">
      <c r="A83" s="28"/>
      <c r="B83" s="29" t="s">
        <v>44</v>
      </c>
      <c r="C83" s="29"/>
      <c r="D83" s="10"/>
      <c r="E83" s="29" t="s">
        <v>57</v>
      </c>
      <c r="F83" s="29"/>
      <c r="G83" s="10"/>
    </row>
    <row r="84" spans="1:7" ht="37.5" customHeight="1">
      <c r="A84" s="10" t="s">
        <v>45</v>
      </c>
      <c r="B84" s="29" t="s">
        <v>46</v>
      </c>
      <c r="C84" s="29"/>
      <c r="D84" s="10">
        <v>1</v>
      </c>
      <c r="E84" s="29" t="s">
        <v>58</v>
      </c>
      <c r="F84" s="29"/>
      <c r="G84" s="10">
        <v>1</v>
      </c>
    </row>
    <row r="85" spans="1:7" ht="60" customHeight="1">
      <c r="A85" s="28" t="s">
        <v>47</v>
      </c>
      <c r="B85" s="29" t="s">
        <v>56</v>
      </c>
      <c r="C85" s="29"/>
      <c r="D85" s="10">
        <v>3</v>
      </c>
      <c r="E85" s="29" t="s">
        <v>59</v>
      </c>
      <c r="F85" s="29"/>
      <c r="G85" s="10">
        <v>3</v>
      </c>
    </row>
    <row r="86" spans="1:7" ht="33" customHeight="1">
      <c r="A86" s="28"/>
      <c r="B86" s="29" t="s">
        <v>48</v>
      </c>
      <c r="C86" s="29"/>
      <c r="D86" s="10">
        <v>1</v>
      </c>
      <c r="E86" s="29" t="s">
        <v>60</v>
      </c>
      <c r="F86" s="29"/>
      <c r="G86" s="10">
        <v>1</v>
      </c>
    </row>
    <row r="87" spans="1:7" ht="42.75" customHeight="1">
      <c r="A87" s="28"/>
      <c r="B87" s="29" t="s">
        <v>52</v>
      </c>
      <c r="C87" s="29"/>
      <c r="D87" s="10">
        <v>3</v>
      </c>
      <c r="E87" s="29" t="s">
        <v>61</v>
      </c>
      <c r="F87" s="29"/>
      <c r="G87" s="10">
        <v>3</v>
      </c>
    </row>
    <row r="88" spans="1:7" ht="36" customHeight="1">
      <c r="A88" s="28"/>
      <c r="B88" s="29" t="s">
        <v>53</v>
      </c>
      <c r="C88" s="29"/>
      <c r="D88" s="10">
        <v>3</v>
      </c>
      <c r="E88" s="29" t="s">
        <v>62</v>
      </c>
      <c r="F88" s="29"/>
      <c r="G88" s="10">
        <v>3</v>
      </c>
    </row>
    <row r="89" spans="1:7">
      <c r="A89" s="28"/>
      <c r="B89" s="29" t="s">
        <v>54</v>
      </c>
      <c r="C89" s="29"/>
      <c r="D89" s="10"/>
      <c r="E89" s="29" t="s">
        <v>63</v>
      </c>
      <c r="F89" s="29"/>
      <c r="G89" s="10"/>
    </row>
    <row r="90" spans="1:7">
      <c r="A90" s="28"/>
      <c r="B90" s="29" t="s">
        <v>49</v>
      </c>
      <c r="C90" s="29"/>
      <c r="D90" s="10"/>
      <c r="E90" s="29" t="s">
        <v>64</v>
      </c>
      <c r="F90" s="29"/>
      <c r="G90" s="10"/>
    </row>
    <row r="91" spans="1:7">
      <c r="A91" s="28"/>
      <c r="B91" s="29" t="s">
        <v>50</v>
      </c>
      <c r="C91" s="29"/>
      <c r="D91" s="10"/>
      <c r="E91" s="29" t="s">
        <v>59</v>
      </c>
      <c r="F91" s="29"/>
      <c r="G91" s="10"/>
    </row>
    <row r="92" spans="1:7">
      <c r="A92" s="28"/>
      <c r="B92" s="29" t="s">
        <v>51</v>
      </c>
      <c r="C92" s="29"/>
      <c r="D92" s="10"/>
      <c r="E92" s="29"/>
      <c r="F92" s="29"/>
      <c r="G92" s="10"/>
    </row>
    <row r="95" spans="1:7">
      <c r="A95" s="1" t="s">
        <v>67</v>
      </c>
      <c r="F95" s="1" t="s">
        <v>66</v>
      </c>
    </row>
    <row r="97" spans="1:6">
      <c r="A97" s="1" t="s">
        <v>70</v>
      </c>
      <c r="F97" s="1" t="s">
        <v>68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1">
    <mergeCell ref="A1:G1"/>
    <mergeCell ref="A2:G2"/>
    <mergeCell ref="A3:G3"/>
    <mergeCell ref="A4:G4"/>
    <mergeCell ref="E22:F22"/>
    <mergeCell ref="A34:A35"/>
    <mergeCell ref="F34:F35"/>
    <mergeCell ref="G34:G35"/>
    <mergeCell ref="B41:C41"/>
    <mergeCell ref="D41:E41"/>
    <mergeCell ref="F41:G41"/>
    <mergeCell ref="A16:D16"/>
    <mergeCell ref="E16:F16"/>
    <mergeCell ref="A17:D17"/>
    <mergeCell ref="E17:F17"/>
    <mergeCell ref="A20:B20"/>
    <mergeCell ref="A32:A33"/>
    <mergeCell ref="F32:F33"/>
    <mergeCell ref="G32:G33"/>
    <mergeCell ref="C20:D20"/>
    <mergeCell ref="E20:F20"/>
    <mergeCell ref="C21:D21"/>
    <mergeCell ref="E21:F21"/>
    <mergeCell ref="C22:D22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A85:A92"/>
    <mergeCell ref="B91:C91"/>
    <mergeCell ref="E91:F91"/>
    <mergeCell ref="B90:C90"/>
    <mergeCell ref="E90:F90"/>
    <mergeCell ref="B92:C92"/>
    <mergeCell ref="E92:F92"/>
    <mergeCell ref="B89:C89"/>
    <mergeCell ref="B87:C87"/>
    <mergeCell ref="E87:F87"/>
    <mergeCell ref="E89:F89"/>
    <mergeCell ref="B88:C88"/>
    <mergeCell ref="E88:F88"/>
    <mergeCell ref="B84:C84"/>
    <mergeCell ref="E84:F84"/>
    <mergeCell ref="B85:C85"/>
    <mergeCell ref="E85:F85"/>
    <mergeCell ref="B86:C86"/>
    <mergeCell ref="E86:F86"/>
    <mergeCell ref="B54:C54"/>
    <mergeCell ref="D54:E54"/>
    <mergeCell ref="F54:G54"/>
    <mergeCell ref="B55:C55"/>
    <mergeCell ref="A81:A83"/>
    <mergeCell ref="B81:C81"/>
    <mergeCell ref="E81:F81"/>
    <mergeCell ref="B82:C82"/>
    <mergeCell ref="E82:F82"/>
    <mergeCell ref="B83:C83"/>
    <mergeCell ref="E83:F83"/>
    <mergeCell ref="B49:C49"/>
    <mergeCell ref="D49:E49"/>
    <mergeCell ref="F49:G49"/>
    <mergeCell ref="F57:G57"/>
    <mergeCell ref="B80:C80"/>
    <mergeCell ref="E80:F80"/>
    <mergeCell ref="B57:C57"/>
    <mergeCell ref="D57:E57"/>
    <mergeCell ref="B56:C56"/>
    <mergeCell ref="B50:C50"/>
    <mergeCell ref="D50:E50"/>
    <mergeCell ref="F50:G50"/>
    <mergeCell ref="D55:E55"/>
    <mergeCell ref="D56:E56"/>
    <mergeCell ref="F55:G55"/>
    <mergeCell ref="F56:G5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2014-03-02T13:47:09Z</dcterms:modified>
</cp:coreProperties>
</file>