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38" i="11"/>
  <c r="G36"/>
  <c r="G34"/>
  <c r="G32"/>
  <c r="F40"/>
  <c r="E40"/>
  <c r="D40"/>
  <c r="B39"/>
  <c r="B38"/>
  <c r="B37"/>
  <c r="B36"/>
  <c r="B35"/>
  <c r="B34"/>
  <c r="B33"/>
  <c r="B32"/>
  <c r="C6"/>
  <c r="F48" s="1"/>
  <c r="D61" l="1"/>
  <c r="G40"/>
  <c r="F45"/>
  <c r="F46"/>
  <c r="F51"/>
  <c r="F47"/>
  <c r="F52"/>
  <c r="F49"/>
  <c r="F59"/>
  <c r="D62"/>
  <c r="F53" l="1"/>
  <c r="F78"/>
</calcChain>
</file>

<file path=xl/sharedStrings.xml><?xml version="1.0" encoding="utf-8"?>
<sst xmlns="http://schemas.openxmlformats.org/spreadsheetml/2006/main" count="135" uniqueCount="117">
  <si>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</si>
  <si>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</si>
  <si>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</si>
  <si>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</si>
  <si>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</si>
  <si>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</si>
  <si>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</si>
  <si>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</si>
  <si>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</si>
  <si>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</si>
  <si>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</si>
  <si>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</si>
  <si>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</si>
  <si>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</si>
  <si>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</si>
  <si>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</si>
  <si>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</si>
  <si>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</si>
  <si>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</si>
  <si>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</si>
  <si>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</si>
  <si>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</si>
  <si>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</si>
  <si>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</si>
  <si>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</si>
  <si>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</si>
  <si>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</si>
  <si>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</si>
  <si>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</si>
  <si>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</si>
  <si>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</si>
  <si>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</si>
  <si>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</si>
  <si>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</si>
  <si>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</si>
  <si>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</si>
  <si>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</si>
  <si>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</si>
  <si>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</si>
  <si>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</si>
  <si>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</si>
  <si>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</si>
  <si>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</si>
  <si>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</si>
  <si>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</si>
  <si>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</si>
  <si>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</si>
  <si>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</si>
  <si>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</si>
  <si>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</si>
  <si>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</si>
  <si>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</si>
  <si>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</si>
  <si>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</si>
  <si>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</si>
  <si>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</si>
  <si>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</si>
  <si>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</si>
  <si>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</si>
  <si>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</si>
  <si>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</si>
  <si>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</si>
  <si>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</si>
  <si>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</si>
  <si>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</si>
  <si>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</si>
  <si>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</si>
  <si>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</si>
  <si>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</si>
  <si>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</si>
  <si>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</si>
  <si>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</si>
  <si>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</si>
  <si>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</si>
  <si>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</si>
  <si>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</si>
  <si>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</si>
  <si>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</si>
  <si>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  по улице Гаврилова 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</si>
  <si>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</si>
  <si>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</si>
  <si>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</si>
  <si>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</si>
  <si>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</si>
  <si>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</si>
  <si>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</si>
  <si>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</si>
  <si>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</si>
  <si>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</si>
  <si>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</si>
  <si>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</si>
  <si>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</si>
  <si>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</si>
  <si>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</si>
  <si>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</si>
  <si>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</si>
  <si>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</si>
  <si>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</si>
  <si>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</si>
  <si>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</si>
  <si>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</si>
  <si>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</si>
  <si>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</si>
  <si>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</si>
  <si>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</si>
  <si>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71 от 03.03.2009г.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</si>
  <si>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</si>
  <si>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</si>
  <si>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</si>
  <si>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</si>
  <si>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</si>
  <si>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</si>
  <si>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</si>
  <si>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</si>
  <si>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Задолженность жителей за 2013 год по услуге "содержание и текущий ремонт</t>
  </si>
  <si>
    <t xml:space="preserve">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</si>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</sst>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65" workbookViewId="0">
      <selection activeCell="E80" sqref="E8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10">
      <c r="A1" s="33" t="s">
        <v>0</v>
      </c>
      <c r="B1" s="33"/>
      <c r="C1" s="33"/>
      <c r="D1" s="33"/>
      <c r="E1" s="33"/>
      <c r="F1" s="33"/>
      <c r="G1" s="33"/>
    </row>
    <row r="2" spans="1:10">
      <c r="A2" s="33" t="s">
        <v>5</v>
      </c>
      <c r="B2" s="33"/>
      <c r="C2" s="33"/>
      <c r="D2" s="33"/>
      <c r="E2" s="33"/>
      <c r="F2" s="33"/>
      <c r="G2" s="33"/>
    </row>
    <row r="3" spans="1:10">
      <c r="A3" s="33" t="s">
        <v>78</v>
      </c>
      <c r="B3" s="33"/>
      <c r="C3" s="33"/>
      <c r="D3" s="33"/>
      <c r="E3" s="33"/>
      <c r="F3" s="33"/>
      <c r="G3" s="33"/>
    </row>
    <row r="4" spans="1:10">
      <c r="A4" s="33" t="s">
        <v>73</v>
      </c>
      <c r="B4" s="33"/>
      <c r="C4" s="33"/>
      <c r="D4" s="33"/>
      <c r="E4" s="33"/>
      <c r="F4" s="33"/>
      <c r="G4" s="33"/>
      <c r="H4" s="11">
        <v>12</v>
      </c>
    </row>
    <row r="5" spans="1:10" ht="11.25" customHeight="1"/>
    <row r="6" spans="1:10">
      <c r="A6" s="1" t="s">
        <v>6</v>
      </c>
      <c r="C6" s="3">
        <f>D7+D8</f>
        <v>284.89999999999998</v>
      </c>
      <c r="D6" s="1" t="s">
        <v>2</v>
      </c>
    </row>
    <row r="7" spans="1:10">
      <c r="A7" s="1" t="s">
        <v>81</v>
      </c>
      <c r="B7" s="1" t="s">
        <v>82</v>
      </c>
      <c r="C7" s="3"/>
      <c r="D7" s="1">
        <v>284.89999999999998</v>
      </c>
      <c r="E7" s="1" t="s">
        <v>2</v>
      </c>
    </row>
    <row r="8" spans="1:10">
      <c r="B8" s="1" t="s">
        <v>83</v>
      </c>
      <c r="C8" s="3"/>
      <c r="D8" s="1">
        <v>0</v>
      </c>
      <c r="E8" s="1" t="s">
        <v>2</v>
      </c>
    </row>
    <row r="9" spans="1:10">
      <c r="A9" s="1" t="s">
        <v>84</v>
      </c>
      <c r="C9" s="1">
        <v>2</v>
      </c>
    </row>
    <row r="10" spans="1:10">
      <c r="A10" s="1" t="s">
        <v>85</v>
      </c>
      <c r="C10" s="1">
        <v>2</v>
      </c>
    </row>
    <row r="11" spans="1:10">
      <c r="A11" s="1" t="s">
        <v>86</v>
      </c>
      <c r="C11" s="1">
        <v>8</v>
      </c>
    </row>
    <row r="12" spans="1:10">
      <c r="A12" s="1" t="s">
        <v>87</v>
      </c>
      <c r="E12" s="1">
        <v>24.4</v>
      </c>
      <c r="F12" s="1" t="s">
        <v>2</v>
      </c>
    </row>
    <row r="13" spans="1:10">
      <c r="A13" s="1" t="s">
        <v>88</v>
      </c>
      <c r="B13" s="1">
        <v>201.6</v>
      </c>
      <c r="C13" s="1" t="s">
        <v>2</v>
      </c>
      <c r="H13" s="2"/>
      <c r="I13" s="2"/>
      <c r="J13" s="2"/>
    </row>
    <row r="14" spans="1:10">
      <c r="A14" s="1" t="s">
        <v>89</v>
      </c>
      <c r="D14" s="1">
        <v>914</v>
      </c>
      <c r="E14" s="1" t="s">
        <v>2</v>
      </c>
    </row>
    <row r="16" spans="1:10">
      <c r="A16" s="1" t="s">
        <v>90</v>
      </c>
    </row>
    <row r="17" spans="1:10">
      <c r="A17" s="34" t="s">
        <v>91</v>
      </c>
      <c r="B17" s="34"/>
      <c r="C17" s="34"/>
      <c r="D17" s="34"/>
      <c r="E17" s="34" t="s">
        <v>92</v>
      </c>
      <c r="F17" s="34"/>
    </row>
    <row r="18" spans="1:10">
      <c r="A18" s="35" t="s">
        <v>93</v>
      </c>
      <c r="B18" s="35"/>
      <c r="C18" s="35"/>
      <c r="D18" s="35"/>
      <c r="E18" s="34" t="s">
        <v>106</v>
      </c>
      <c r="F18" s="34"/>
    </row>
    <row r="20" spans="1:10">
      <c r="A20" s="1" t="s">
        <v>94</v>
      </c>
    </row>
    <row r="21" spans="1:10" ht="31.5" customHeight="1">
      <c r="A21" s="36" t="s">
        <v>95</v>
      </c>
      <c r="B21" s="36"/>
      <c r="C21" s="36" t="s">
        <v>96</v>
      </c>
      <c r="D21" s="36"/>
      <c r="E21" s="36" t="s">
        <v>97</v>
      </c>
      <c r="F21" s="36"/>
    </row>
    <row r="22" spans="1:10">
      <c r="A22" s="13" t="s">
        <v>98</v>
      </c>
      <c r="B22" s="13"/>
      <c r="C22" s="34">
        <v>7</v>
      </c>
      <c r="D22" s="34"/>
      <c r="E22" s="34">
        <v>8</v>
      </c>
      <c r="F22" s="34"/>
    </row>
    <row r="23" spans="1:10">
      <c r="A23" s="13" t="s">
        <v>99</v>
      </c>
      <c r="B23" s="13"/>
      <c r="C23" s="34">
        <v>5</v>
      </c>
      <c r="D23" s="34"/>
      <c r="E23" s="34">
        <v>5</v>
      </c>
      <c r="F23" s="34"/>
    </row>
    <row r="25" spans="1:10">
      <c r="A25" s="1" t="s">
        <v>100</v>
      </c>
      <c r="C25" s="1" t="s">
        <v>105</v>
      </c>
    </row>
    <row r="27" spans="1:10">
      <c r="A27" s="1" t="s">
        <v>101</v>
      </c>
    </row>
    <row r="28" spans="1:10">
      <c r="B28" s="1" t="s">
        <v>102</v>
      </c>
      <c r="D28" s="1">
        <v>11.96</v>
      </c>
      <c r="E28" s="1" t="s">
        <v>103</v>
      </c>
    </row>
    <row r="29" spans="1:10">
      <c r="B29" s="1" t="s">
        <v>104</v>
      </c>
      <c r="D29" s="1">
        <v>13.66</v>
      </c>
      <c r="E29" s="1" t="s">
        <v>103</v>
      </c>
    </row>
    <row r="30" spans="1:10" ht="30.75" customHeight="1">
      <c r="A30" s="1" t="s">
        <v>1</v>
      </c>
    </row>
    <row r="31" spans="1:10" ht="98.25" customHeight="1">
      <c r="A31" s="15" t="s">
        <v>3</v>
      </c>
      <c r="B31" s="15" t="s">
        <v>107</v>
      </c>
      <c r="C31" s="15" t="s">
        <v>108</v>
      </c>
      <c r="D31" s="15" t="s">
        <v>109</v>
      </c>
      <c r="E31" s="15" t="s">
        <v>4</v>
      </c>
      <c r="F31" s="15" t="s">
        <v>110</v>
      </c>
      <c r="G31" s="15" t="s">
        <v>111</v>
      </c>
      <c r="H31" s="2"/>
      <c r="I31" s="2"/>
      <c r="J31" s="2"/>
    </row>
    <row r="32" spans="1:10">
      <c r="A32" s="38" t="s">
        <v>39</v>
      </c>
      <c r="B32" s="5">
        <f>D32/C32</f>
        <v>8079.3035019455265</v>
      </c>
      <c r="C32" s="6">
        <v>2.57</v>
      </c>
      <c r="D32" s="6">
        <v>20763.810000000001</v>
      </c>
      <c r="E32" s="6">
        <v>435.78</v>
      </c>
      <c r="F32" s="40">
        <v>44619.24</v>
      </c>
      <c r="G32" s="40">
        <f>D32+D33+E32+E33-F32</f>
        <v>0</v>
      </c>
    </row>
    <row r="33" spans="1:7">
      <c r="A33" s="39"/>
      <c r="B33" s="5">
        <f>D33/C33</f>
        <v>7995.515254237288</v>
      </c>
      <c r="C33" s="6">
        <v>2.95</v>
      </c>
      <c r="D33" s="6">
        <v>23586.77</v>
      </c>
      <c r="E33" s="6">
        <v>-167.12</v>
      </c>
      <c r="F33" s="41"/>
      <c r="G33" s="41"/>
    </row>
    <row r="34" spans="1:7">
      <c r="A34" s="38" t="s">
        <v>40</v>
      </c>
      <c r="B34" s="5">
        <f t="shared" ref="B34:B39" si="0">D34/C34</f>
        <v>30.488049008097779</v>
      </c>
      <c r="C34" s="6">
        <v>1328.76</v>
      </c>
      <c r="D34" s="6">
        <v>40511.300000000003</v>
      </c>
      <c r="E34" s="6"/>
      <c r="F34" s="40">
        <v>84585.14</v>
      </c>
      <c r="G34" s="40">
        <f t="shared" ref="G34" si="1">D34+D35+E34+E35-F34</f>
        <v>0</v>
      </c>
    </row>
    <row r="35" spans="1:7">
      <c r="A35" s="39"/>
      <c r="B35" s="5">
        <f t="shared" si="0"/>
        <v>29.332889640209245</v>
      </c>
      <c r="C35" s="6">
        <v>1502.54</v>
      </c>
      <c r="D35" s="6">
        <v>44073.84</v>
      </c>
      <c r="E35" s="6"/>
      <c r="F35" s="41"/>
      <c r="G35" s="41"/>
    </row>
    <row r="36" spans="1:7" ht="16.5" customHeight="1">
      <c r="A36" s="38" t="s">
        <v>112</v>
      </c>
      <c r="B36" s="5">
        <f t="shared" si="0"/>
        <v>621.41533101045297</v>
      </c>
      <c r="C36" s="6">
        <v>14.35</v>
      </c>
      <c r="D36" s="6">
        <v>8917.31</v>
      </c>
      <c r="E36" s="6">
        <v>28.76</v>
      </c>
      <c r="F36" s="40">
        <v>19931.84</v>
      </c>
      <c r="G36" s="40">
        <f t="shared" ref="G36" si="2">D36+D37+E36+E37-F36</f>
        <v>0</v>
      </c>
    </row>
    <row r="37" spans="1:7">
      <c r="A37" s="39"/>
      <c r="B37" s="5">
        <f t="shared" si="0"/>
        <v>664.78778718258775</v>
      </c>
      <c r="C37" s="6">
        <v>16.54</v>
      </c>
      <c r="D37" s="6">
        <v>10995.59</v>
      </c>
      <c r="E37" s="6">
        <v>-9.82</v>
      </c>
      <c r="F37" s="41"/>
      <c r="G37" s="41"/>
    </row>
    <row r="38" spans="1:7" ht="16.5" customHeight="1">
      <c r="A38" s="38" t="s">
        <v>113</v>
      </c>
      <c r="B38" s="5">
        <f t="shared" si="0"/>
        <v>621.41414977244517</v>
      </c>
      <c r="C38" s="6">
        <v>24.17</v>
      </c>
      <c r="D38" s="6">
        <v>15019.58</v>
      </c>
      <c r="E38" s="6">
        <v>48.48</v>
      </c>
      <c r="F38" s="40">
        <v>34569.64</v>
      </c>
      <c r="G38" s="40">
        <f t="shared" ref="G38" si="3">D38+D39+E38+E39-F38</f>
        <v>0</v>
      </c>
    </row>
    <row r="39" spans="1:7">
      <c r="A39" s="39"/>
      <c r="B39" s="5">
        <f t="shared" si="0"/>
        <v>664.78644414168946</v>
      </c>
      <c r="C39" s="6">
        <v>29.36</v>
      </c>
      <c r="D39" s="6">
        <v>19518.13</v>
      </c>
      <c r="E39" s="6">
        <v>-16.55</v>
      </c>
      <c r="F39" s="41"/>
      <c r="G39" s="41"/>
    </row>
    <row r="40" spans="1:7">
      <c r="A40" s="4" t="s">
        <v>70</v>
      </c>
      <c r="B40" s="5"/>
      <c r="C40" s="6"/>
      <c r="D40" s="6">
        <f>SUM(D32:D39)</f>
        <v>183386.33</v>
      </c>
      <c r="E40" s="6">
        <f>SUM(E32:E39)</f>
        <v>319.52999999999997</v>
      </c>
      <c r="F40" s="6">
        <f>SUM(F32:F39)</f>
        <v>183705.86</v>
      </c>
      <c r="G40" s="6">
        <f>SUM(G32:G39)</f>
        <v>0</v>
      </c>
    </row>
    <row r="42" spans="1:7">
      <c r="A42" s="1" t="s">
        <v>7</v>
      </c>
    </row>
    <row r="44" spans="1:7" ht="66" customHeight="1">
      <c r="A44" s="14" t="s">
        <v>8</v>
      </c>
      <c r="B44" s="21" t="s">
        <v>9</v>
      </c>
      <c r="C44" s="22"/>
      <c r="D44" s="21" t="s">
        <v>10</v>
      </c>
      <c r="E44" s="22"/>
      <c r="F44" s="21" t="s">
        <v>11</v>
      </c>
      <c r="G44" s="22"/>
    </row>
    <row r="45" spans="1:7" ht="47.25" customHeight="1">
      <c r="A45" s="14">
        <v>1</v>
      </c>
      <c r="B45" s="31" t="s">
        <v>12</v>
      </c>
      <c r="C45" s="32"/>
      <c r="D45" s="21" t="s">
        <v>13</v>
      </c>
      <c r="E45" s="22"/>
      <c r="F45" s="29">
        <f>0.54*H4*C6</f>
        <v>1846.152</v>
      </c>
      <c r="G45" s="37"/>
    </row>
    <row r="46" spans="1:7" ht="33" customHeight="1">
      <c r="A46" s="14">
        <v>2</v>
      </c>
      <c r="B46" s="31" t="s">
        <v>14</v>
      </c>
      <c r="C46" s="32"/>
      <c r="D46" s="21" t="s">
        <v>13</v>
      </c>
      <c r="E46" s="22"/>
      <c r="F46" s="29">
        <f>1.71*H4*C6</f>
        <v>5846.1479999999992</v>
      </c>
      <c r="G46" s="37"/>
    </row>
    <row r="47" spans="1:7">
      <c r="A47" s="12">
        <v>3</v>
      </c>
      <c r="B47" s="16" t="s">
        <v>15</v>
      </c>
      <c r="C47" s="16"/>
      <c r="D47" s="17" t="s">
        <v>16</v>
      </c>
      <c r="E47" s="17"/>
      <c r="F47" s="18">
        <f>0.14833333333*H4*C6</f>
        <v>507.12199998860405</v>
      </c>
      <c r="G47" s="18"/>
    </row>
    <row r="48" spans="1:7" ht="33" customHeight="1">
      <c r="A48" s="12">
        <v>4</v>
      </c>
      <c r="B48" s="16" t="s">
        <v>17</v>
      </c>
      <c r="C48" s="16"/>
      <c r="D48" s="17" t="s">
        <v>79</v>
      </c>
      <c r="E48" s="17"/>
      <c r="F48" s="18">
        <f>0.79*H4*C6</f>
        <v>2700.8519999999999</v>
      </c>
      <c r="G48" s="18"/>
    </row>
    <row r="49" spans="1:7" ht="60.75" customHeight="1">
      <c r="A49" s="12">
        <v>5</v>
      </c>
      <c r="B49" s="16" t="s">
        <v>18</v>
      </c>
      <c r="C49" s="16"/>
      <c r="D49" s="17" t="s">
        <v>19</v>
      </c>
      <c r="E49" s="17"/>
      <c r="F49" s="18">
        <f>1.04*H4*C6</f>
        <v>3555.5519999999997</v>
      </c>
      <c r="G49" s="18"/>
    </row>
    <row r="50" spans="1:7" ht="31.5" customHeight="1">
      <c r="A50" s="12">
        <v>6</v>
      </c>
      <c r="B50" s="16" t="s">
        <v>20</v>
      </c>
      <c r="C50" s="16"/>
      <c r="D50" s="17" t="s">
        <v>66</v>
      </c>
      <c r="E50" s="17"/>
      <c r="F50" s="18"/>
      <c r="G50" s="18"/>
    </row>
    <row r="51" spans="1:7" ht="30.75" customHeight="1">
      <c r="A51" s="12">
        <v>7</v>
      </c>
      <c r="B51" s="16" t="s">
        <v>21</v>
      </c>
      <c r="C51" s="16"/>
      <c r="D51" s="17" t="s">
        <v>66</v>
      </c>
      <c r="E51" s="17"/>
      <c r="F51" s="18">
        <f>2.20416666666*H4*C6</f>
        <v>7535.6049999772076</v>
      </c>
      <c r="G51" s="18"/>
    </row>
    <row r="52" spans="1:7" ht="46.5" customHeight="1">
      <c r="A52" s="12">
        <v>8</v>
      </c>
      <c r="B52" s="16" t="s">
        <v>22</v>
      </c>
      <c r="C52" s="16"/>
      <c r="D52" s="17" t="s">
        <v>80</v>
      </c>
      <c r="E52" s="17"/>
      <c r="F52" s="18">
        <f>0.2525*H4*C6</f>
        <v>863.24699999999996</v>
      </c>
      <c r="G52" s="18"/>
    </row>
    <row r="53" spans="1:7" ht="30.75" customHeight="1">
      <c r="A53" s="9"/>
      <c r="B53" s="16" t="s">
        <v>23</v>
      </c>
      <c r="C53" s="16"/>
      <c r="D53" s="17"/>
      <c r="E53" s="17"/>
      <c r="F53" s="18">
        <f>SUM(F45:G52)</f>
        <v>22854.67799996581</v>
      </c>
      <c r="G53" s="18"/>
    </row>
    <row r="54" spans="1:7" ht="18.75" customHeight="1"/>
    <row r="55" spans="1:7" ht="16.5" customHeight="1">
      <c r="A55" s="1" t="s">
        <v>24</v>
      </c>
    </row>
    <row r="56" spans="1:7" ht="14.25" customHeight="1"/>
    <row r="57" spans="1:7" ht="54.75" customHeight="1">
      <c r="A57" s="9" t="s">
        <v>8</v>
      </c>
      <c r="B57" s="17" t="s">
        <v>25</v>
      </c>
      <c r="C57" s="17"/>
      <c r="D57" s="21" t="s">
        <v>26</v>
      </c>
      <c r="E57" s="22"/>
      <c r="F57" s="21" t="s">
        <v>27</v>
      </c>
      <c r="G57" s="22"/>
    </row>
    <row r="58" spans="1:7" ht="33.75" customHeight="1">
      <c r="A58" s="9"/>
      <c r="B58" s="23"/>
      <c r="C58" s="24"/>
      <c r="D58" s="27"/>
      <c r="E58" s="28"/>
      <c r="F58" s="25"/>
      <c r="G58" s="26"/>
    </row>
    <row r="59" spans="1:7" ht="28.5" customHeight="1">
      <c r="A59" s="9"/>
      <c r="B59" s="31" t="s">
        <v>72</v>
      </c>
      <c r="C59" s="32"/>
      <c r="D59" s="21"/>
      <c r="E59" s="22"/>
      <c r="F59" s="29">
        <f>SUM(F58:G58)</f>
        <v>0</v>
      </c>
      <c r="G59" s="22"/>
    </row>
    <row r="61" spans="1:7">
      <c r="A61" s="1" t="s">
        <v>28</v>
      </c>
      <c r="D61" s="7">
        <f>2.1*H4*C6</f>
        <v>7179.4800000000005</v>
      </c>
      <c r="E61" s="1" t="s">
        <v>29</v>
      </c>
    </row>
    <row r="62" spans="1:7">
      <c r="A62" s="1" t="s">
        <v>30</v>
      </c>
      <c r="D62" s="7">
        <f>F69*5.3%</f>
        <v>2295.4602099999997</v>
      </c>
      <c r="E62" s="1" t="s">
        <v>29</v>
      </c>
    </row>
    <row r="64" spans="1:7">
      <c r="A64" s="1" t="s">
        <v>43</v>
      </c>
    </row>
    <row r="65" spans="1:7">
      <c r="A65" s="1" t="s">
        <v>74</v>
      </c>
    </row>
    <row r="66" spans="1:7">
      <c r="B66" s="1" t="s">
        <v>42</v>
      </c>
      <c r="F66" s="7">
        <v>43310.57</v>
      </c>
      <c r="G66" s="1" t="s">
        <v>29</v>
      </c>
    </row>
    <row r="67" spans="1:7">
      <c r="F67" s="7"/>
    </row>
    <row r="68" spans="1:7">
      <c r="A68" s="1" t="s">
        <v>31</v>
      </c>
    </row>
    <row r="69" spans="1:7">
      <c r="B69" s="1" t="s">
        <v>76</v>
      </c>
      <c r="F69" s="7">
        <v>43310.57</v>
      </c>
      <c r="G69" s="1" t="s">
        <v>29</v>
      </c>
    </row>
    <row r="70" spans="1:7">
      <c r="F70" s="7"/>
    </row>
    <row r="71" spans="1:7">
      <c r="A71" s="1" t="s">
        <v>114</v>
      </c>
      <c r="D71" s="7"/>
    </row>
    <row r="72" spans="1:7">
      <c r="A72" s="1" t="s">
        <v>77</v>
      </c>
      <c r="D72" s="7"/>
      <c r="F72" s="7">
        <v>0</v>
      </c>
      <c r="G72" s="1" t="s">
        <v>29</v>
      </c>
    </row>
    <row r="73" spans="1:7">
      <c r="F73" s="7"/>
    </row>
    <row r="74" spans="1:7">
      <c r="A74" s="1" t="s">
        <v>115</v>
      </c>
      <c r="D74" s="7"/>
    </row>
    <row r="75" spans="1:7">
      <c r="A75" s="1" t="s">
        <v>116</v>
      </c>
      <c r="D75" s="7"/>
      <c r="F75" s="7">
        <v>0</v>
      </c>
      <c r="G75" s="1" t="s">
        <v>29</v>
      </c>
    </row>
    <row r="76" spans="1:7">
      <c r="D76" s="7"/>
      <c r="F76" s="7"/>
    </row>
    <row r="77" spans="1:7">
      <c r="A77" s="1" t="s">
        <v>75</v>
      </c>
    </row>
    <row r="78" spans="1:7">
      <c r="B78" s="1" t="s">
        <v>41</v>
      </c>
      <c r="F78" s="7">
        <f>F53+F59+D61</f>
        <v>30034.15799996581</v>
      </c>
      <c r="G78" s="1" t="s">
        <v>29</v>
      </c>
    </row>
    <row r="80" spans="1:7">
      <c r="A80" s="1" t="s">
        <v>32</v>
      </c>
    </row>
    <row r="82" spans="1:7" ht="76.5">
      <c r="A82" s="8" t="s">
        <v>33</v>
      </c>
      <c r="B82" s="30" t="s">
        <v>34</v>
      </c>
      <c r="C82" s="30"/>
      <c r="D82" s="8" t="s">
        <v>35</v>
      </c>
      <c r="E82" s="30" t="s">
        <v>36</v>
      </c>
      <c r="F82" s="30"/>
      <c r="G82" s="8" t="s">
        <v>37</v>
      </c>
    </row>
    <row r="83" spans="1:7" ht="26.25" customHeight="1">
      <c r="A83" s="19" t="s">
        <v>38</v>
      </c>
      <c r="B83" s="20" t="s">
        <v>56</v>
      </c>
      <c r="C83" s="20"/>
      <c r="D83" s="10">
        <v>3</v>
      </c>
      <c r="E83" s="20" t="s">
        <v>58</v>
      </c>
      <c r="F83" s="20"/>
      <c r="G83" s="10">
        <v>3</v>
      </c>
    </row>
    <row r="84" spans="1:7" ht="27" customHeight="1">
      <c r="A84" s="19"/>
      <c r="B84" s="20" t="s">
        <v>44</v>
      </c>
      <c r="C84" s="20"/>
      <c r="D84" s="10"/>
      <c r="E84" s="20" t="s">
        <v>58</v>
      </c>
      <c r="F84" s="20"/>
      <c r="G84" s="10"/>
    </row>
    <row r="85" spans="1:7" ht="27.75" customHeight="1">
      <c r="A85" s="19"/>
      <c r="B85" s="20" t="s">
        <v>45</v>
      </c>
      <c r="C85" s="20"/>
      <c r="D85" s="10"/>
      <c r="E85" s="20" t="s">
        <v>58</v>
      </c>
      <c r="F85" s="20"/>
      <c r="G85" s="10"/>
    </row>
    <row r="86" spans="1:7" ht="29.25" customHeight="1">
      <c r="A86" s="10" t="s">
        <v>46</v>
      </c>
      <c r="B86" s="20" t="s">
        <v>47</v>
      </c>
      <c r="C86" s="20"/>
      <c r="D86" s="10"/>
      <c r="E86" s="20" t="s">
        <v>59</v>
      </c>
      <c r="F86" s="20"/>
      <c r="G86" s="10"/>
    </row>
    <row r="87" spans="1:7" ht="39" customHeight="1">
      <c r="A87" s="19" t="s">
        <v>48</v>
      </c>
      <c r="B87" s="20" t="s">
        <v>57</v>
      </c>
      <c r="C87" s="20"/>
      <c r="D87" s="10"/>
      <c r="E87" s="20" t="s">
        <v>60</v>
      </c>
      <c r="F87" s="20"/>
      <c r="G87" s="10"/>
    </row>
    <row r="88" spans="1:7" ht="67.5" customHeight="1">
      <c r="A88" s="19"/>
      <c r="B88" s="20" t="s">
        <v>49</v>
      </c>
      <c r="C88" s="20"/>
      <c r="D88" s="10"/>
      <c r="E88" s="20" t="s">
        <v>61</v>
      </c>
      <c r="F88" s="20"/>
      <c r="G88" s="10"/>
    </row>
    <row r="89" spans="1:7" ht="27" customHeight="1">
      <c r="A89" s="19"/>
      <c r="B89" s="20" t="s">
        <v>53</v>
      </c>
      <c r="C89" s="20"/>
      <c r="D89" s="10">
        <v>1</v>
      </c>
      <c r="E89" s="20" t="s">
        <v>62</v>
      </c>
      <c r="F89" s="20"/>
      <c r="G89" s="10">
        <v>1</v>
      </c>
    </row>
    <row r="90" spans="1:7" ht="52.5" customHeight="1">
      <c r="A90" s="19"/>
      <c r="B90" s="20" t="s">
        <v>54</v>
      </c>
      <c r="C90" s="20"/>
      <c r="D90" s="10"/>
      <c r="E90" s="20" t="s">
        <v>63</v>
      </c>
      <c r="F90" s="20"/>
      <c r="G90" s="10"/>
    </row>
    <row r="91" spans="1:7" ht="30" customHeight="1">
      <c r="A91" s="19"/>
      <c r="B91" s="20" t="s">
        <v>55</v>
      </c>
      <c r="C91" s="20"/>
      <c r="D91" s="10"/>
      <c r="E91" s="20" t="s">
        <v>64</v>
      </c>
      <c r="F91" s="20"/>
      <c r="G91" s="10"/>
    </row>
    <row r="92" spans="1:7" ht="41.25" customHeight="1">
      <c r="A92" s="19"/>
      <c r="B92" s="20" t="s">
        <v>50</v>
      </c>
      <c r="C92" s="20"/>
      <c r="D92" s="10"/>
      <c r="E92" s="20" t="s">
        <v>65</v>
      </c>
      <c r="F92" s="20"/>
      <c r="G92" s="10"/>
    </row>
    <row r="93" spans="1:7" ht="31.5" customHeight="1">
      <c r="A93" s="19"/>
      <c r="B93" s="20" t="s">
        <v>51</v>
      </c>
      <c r="C93" s="20"/>
      <c r="D93" s="10"/>
      <c r="E93" s="20" t="s">
        <v>60</v>
      </c>
      <c r="F93" s="20"/>
      <c r="G93" s="10"/>
    </row>
    <row r="94" spans="1:7">
      <c r="A94" s="19"/>
      <c r="B94" s="20" t="s">
        <v>52</v>
      </c>
      <c r="C94" s="20"/>
      <c r="D94" s="10"/>
      <c r="E94" s="20"/>
      <c r="F94" s="20"/>
      <c r="G94" s="10"/>
    </row>
    <row r="97" spans="1:6">
      <c r="A97" s="1" t="s">
        <v>68</v>
      </c>
      <c r="F97" s="1" t="s">
        <v>67</v>
      </c>
    </row>
    <row r="99" spans="1:6">
      <c r="A99" s="1" t="s">
        <v>71</v>
      </c>
      <c r="F99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4">
    <mergeCell ref="A38:A39"/>
    <mergeCell ref="F38:F39"/>
    <mergeCell ref="G38:G39"/>
    <mergeCell ref="A34:A35"/>
    <mergeCell ref="F34:F35"/>
    <mergeCell ref="G34:G35"/>
    <mergeCell ref="A36:A37"/>
    <mergeCell ref="F36:F37"/>
    <mergeCell ref="G36:G37"/>
    <mergeCell ref="C22:D22"/>
    <mergeCell ref="E22:F22"/>
    <mergeCell ref="A32:A33"/>
    <mergeCell ref="F32:F33"/>
    <mergeCell ref="G32:G33"/>
    <mergeCell ref="B47:C47"/>
    <mergeCell ref="D47:E47"/>
    <mergeCell ref="F47:G47"/>
    <mergeCell ref="B45:C45"/>
    <mergeCell ref="D45:E45"/>
    <mergeCell ref="F45:G45"/>
    <mergeCell ref="B46:C46"/>
    <mergeCell ref="D46:E46"/>
    <mergeCell ref="F46:G46"/>
    <mergeCell ref="A1:G1"/>
    <mergeCell ref="A2:G2"/>
    <mergeCell ref="A3:G3"/>
    <mergeCell ref="A4:G4"/>
    <mergeCell ref="B44:C44"/>
    <mergeCell ref="D44:E44"/>
    <mergeCell ref="F44:G44"/>
    <mergeCell ref="A17:D17"/>
    <mergeCell ref="E17:F17"/>
    <mergeCell ref="A18:D18"/>
    <mergeCell ref="E18:F18"/>
    <mergeCell ref="C23:D23"/>
    <mergeCell ref="E23:F23"/>
    <mergeCell ref="A21:B21"/>
    <mergeCell ref="C21:D21"/>
    <mergeCell ref="E21:F21"/>
    <mergeCell ref="E92:F92"/>
    <mergeCell ref="B57:C57"/>
    <mergeCell ref="D57:E57"/>
    <mergeCell ref="F57:G57"/>
    <mergeCell ref="B58:C58"/>
    <mergeCell ref="F58:G58"/>
    <mergeCell ref="D58:E58"/>
    <mergeCell ref="B86:C86"/>
    <mergeCell ref="E86:F86"/>
    <mergeCell ref="F59:G59"/>
    <mergeCell ref="B82:C82"/>
    <mergeCell ref="E82:F82"/>
    <mergeCell ref="B59:C59"/>
    <mergeCell ref="D59:E59"/>
    <mergeCell ref="A87:A94"/>
    <mergeCell ref="B87:C87"/>
    <mergeCell ref="E87:F87"/>
    <mergeCell ref="B88:C88"/>
    <mergeCell ref="E88:F88"/>
    <mergeCell ref="B89:C89"/>
    <mergeCell ref="E89:F89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B53:C53"/>
    <mergeCell ref="D53:E53"/>
    <mergeCell ref="F53:G53"/>
    <mergeCell ref="A83:A85"/>
    <mergeCell ref="B83:C83"/>
    <mergeCell ref="E83:F83"/>
    <mergeCell ref="B84:C84"/>
    <mergeCell ref="E84:F84"/>
    <mergeCell ref="B85:C85"/>
    <mergeCell ref="E85:F85"/>
    <mergeCell ref="B52:C52"/>
    <mergeCell ref="D52:E52"/>
    <mergeCell ref="F52:G52"/>
    <mergeCell ref="F50:G50"/>
    <mergeCell ref="B51:C51"/>
    <mergeCell ref="D51:E51"/>
    <mergeCell ref="F51:G51"/>
    <mergeCell ref="B50:C50"/>
    <mergeCell ref="D50:E50"/>
    <mergeCell ref="B48:C48"/>
    <mergeCell ref="D48:E48"/>
    <mergeCell ref="F48:G48"/>
    <mergeCell ref="B49:C49"/>
    <mergeCell ref="D49:E49"/>
    <mergeCell ref="F49:G4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2014-03-02T02:11:31Z</dcterms:modified>
</cp:coreProperties>
</file>