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5" i="11"/>
  <c r="D61" s="1"/>
  <c r="E36"/>
  <c r="D36"/>
  <c r="B35"/>
  <c r="B34"/>
  <c r="B33"/>
  <c r="B32"/>
  <c r="F58"/>
  <c r="C6" l="1"/>
  <c r="D60" s="1"/>
  <c r="F48" l="1"/>
  <c r="F45"/>
  <c r="F47"/>
  <c r="F44"/>
  <c r="F43"/>
  <c r="F49" l="1"/>
  <c r="F68" s="1"/>
</calcChain>
</file>

<file path=xl/sharedStrings.xml><?xml version="1.0" encoding="utf-8"?>
<sst xmlns="http://schemas.openxmlformats.org/spreadsheetml/2006/main" count="130" uniqueCount="114">
  <si>
    <t>ОТЧЕТ</t>
  </si>
  <si>
    <t>кв.м</t>
  </si>
  <si>
    <t xml:space="preserve">о выполнении управляющей организацией договора управления </t>
  </si>
  <si>
    <t>Общая площадь МКД -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</si>
  <si>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</si>
  <si>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</si>
  <si>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</si>
  <si>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</si>
  <si>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</si>
  <si>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</si>
  <si>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</si>
  <si>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</si>
  <si>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</si>
  <si>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</si>
  <si>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</si>
  <si>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</si>
  <si>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</si>
  <si>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</si>
  <si>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</si>
  <si>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</si>
  <si>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</si>
  <si>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</si>
  <si>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</si>
  <si>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</si>
  <si>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</si>
  <si>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</si>
  <si>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</si>
  <si>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</si>
  <si>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</si>
  <si>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</si>
  <si>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</si>
  <si>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</si>
  <si>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</si>
  <si>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</si>
  <si>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</si>
  <si>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</si>
  <si>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</si>
  <si>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</si>
  <si>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</si>
  <si>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</si>
  <si>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 xml:space="preserve">Генеральный директор </t>
  </si>
  <si>
    <t>О.В.Котова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</si>
  <si>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</si>
  <si>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</si>
  <si>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 по улице Строительная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</si>
  <si>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</si>
  <si>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</si>
  <si>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</si>
  <si>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</si>
  <si>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</si>
  <si>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</si>
  <si>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</si>
  <si>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</si>
  <si>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</si>
  <si>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</si>
  <si>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</si>
  <si>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</si>
  <si>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</si>
  <si>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</si>
  <si>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</si>
  <si>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</si>
  <si>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</si>
  <si>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</si>
  <si>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</si>
  <si>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</si>
  <si>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</si>
  <si>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92 от 03.03.2009г.</t>
  </si>
  <si>
    <t>I. Оказание коммунальных услуг</t>
  </si>
  <si>
    <t>Виды оказанных коммунальных услуг</t>
  </si>
  <si>
    <t>Сумма снижения по различным причинам, руб</t>
  </si>
  <si>
    <t>Электроснабжение,кВт</t>
  </si>
  <si>
    <t>ИТОГО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</si>
  <si>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</si>
  <si>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</si>
  <si>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</si>
  <si>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</si>
  <si>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</si>
  <si>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</si>
  <si>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</si>
  <si>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</si>
  <si>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</si>
  <si>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</si>
  <si>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</si>
  <si>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</si>
  <si>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</si>
  <si>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</si>
  <si>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</si>
  <si>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>Проверка и ремонт коллективных приборов учета</t>
  </si>
  <si>
    <t>по мере необходимости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</si>
  <si>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</si>
  <si>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</si>
  <si>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</si>
  <si>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</si>
  <si>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</si>
  <si>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</si>
  <si>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</si>
  <si>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</si>
  <si>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</si>
  <si>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Прочистка отопительной печи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</si>
  <si>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</si>
  <si>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</si>
  <si>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</si>
  <si>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щита этажного</t>
  </si>
  <si>
    <t>Июнь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</si>
  <si>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</si>
  <si>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</si>
  <si>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</si>
  <si>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</si>
  <si>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</si>
  <si>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досок объявлений</t>
  </si>
  <si>
    <t>Декабрь</t>
  </si>
  <si>
    <t>Замена выключателя, ремонт освещения площадок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</si>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</sst>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61" workbookViewId="0">
      <selection activeCell="G71" sqref="G7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2</v>
      </c>
      <c r="B2" s="36"/>
      <c r="C2" s="36"/>
      <c r="D2" s="36"/>
      <c r="E2" s="36"/>
      <c r="F2" s="36"/>
      <c r="G2" s="36"/>
    </row>
    <row r="3" spans="1:8">
      <c r="A3" s="36" t="s">
        <v>44</v>
      </c>
      <c r="B3" s="36"/>
      <c r="C3" s="36"/>
      <c r="D3" s="36"/>
      <c r="E3" s="36"/>
      <c r="F3" s="36"/>
      <c r="G3" s="36"/>
    </row>
    <row r="4" spans="1:8">
      <c r="A4" s="36" t="s">
        <v>97</v>
      </c>
      <c r="B4" s="36"/>
      <c r="C4" s="36"/>
      <c r="D4" s="36"/>
      <c r="E4" s="36"/>
      <c r="F4" s="36"/>
      <c r="G4" s="36"/>
      <c r="H4" s="8">
        <v>12</v>
      </c>
    </row>
    <row r="5" spans="1:8" ht="11.25" customHeight="1"/>
    <row r="6" spans="1:8">
      <c r="A6" s="1" t="s">
        <v>3</v>
      </c>
      <c r="C6" s="2">
        <f>D7+D8</f>
        <v>692.3</v>
      </c>
      <c r="D6" s="1" t="s">
        <v>1</v>
      </c>
    </row>
    <row r="7" spans="1:8">
      <c r="A7" s="1" t="s">
        <v>45</v>
      </c>
      <c r="B7" s="1" t="s">
        <v>46</v>
      </c>
      <c r="C7" s="2"/>
      <c r="D7" s="1">
        <v>692.3</v>
      </c>
      <c r="E7" s="1" t="s">
        <v>1</v>
      </c>
    </row>
    <row r="8" spans="1:8">
      <c r="B8" s="1" t="s">
        <v>47</v>
      </c>
      <c r="C8" s="2"/>
      <c r="D8" s="1">
        <v>0</v>
      </c>
      <c r="E8" s="1" t="s">
        <v>1</v>
      </c>
    </row>
    <row r="9" spans="1:8">
      <c r="A9" s="1" t="s">
        <v>48</v>
      </c>
      <c r="C9" s="1">
        <v>2</v>
      </c>
    </row>
    <row r="10" spans="1:8">
      <c r="A10" s="1" t="s">
        <v>49</v>
      </c>
      <c r="C10" s="1">
        <v>1</v>
      </c>
    </row>
    <row r="11" spans="1:8">
      <c r="A11" s="1" t="s">
        <v>50</v>
      </c>
      <c r="C11" s="1">
        <v>28</v>
      </c>
    </row>
    <row r="12" spans="1:8">
      <c r="A12" s="1" t="s">
        <v>51</v>
      </c>
      <c r="E12" s="1">
        <v>60</v>
      </c>
      <c r="F12" s="1" t="s">
        <v>1</v>
      </c>
    </row>
    <row r="13" spans="1:8">
      <c r="A13" s="1" t="s">
        <v>52</v>
      </c>
      <c r="B13" s="1">
        <v>557.5</v>
      </c>
      <c r="C13" s="1" t="s">
        <v>1</v>
      </c>
    </row>
    <row r="15" spans="1:8">
      <c r="A15" s="1" t="s">
        <v>53</v>
      </c>
    </row>
    <row r="16" spans="1:8">
      <c r="A16" s="39" t="s">
        <v>54</v>
      </c>
      <c r="B16" s="39"/>
      <c r="C16" s="39"/>
      <c r="D16" s="39"/>
      <c r="E16" s="39" t="s">
        <v>55</v>
      </c>
      <c r="F16" s="39"/>
    </row>
    <row r="17" spans="1:10">
      <c r="A17" s="38" t="s">
        <v>56</v>
      </c>
      <c r="B17" s="38"/>
      <c r="C17" s="38"/>
      <c r="D17" s="38"/>
      <c r="E17" s="39" t="s">
        <v>96</v>
      </c>
      <c r="F17" s="39"/>
    </row>
    <row r="19" spans="1:10">
      <c r="A19" s="1" t="s">
        <v>57</v>
      </c>
    </row>
    <row r="20" spans="1:10" ht="31.5" customHeight="1">
      <c r="A20" s="37" t="s">
        <v>58</v>
      </c>
      <c r="B20" s="37"/>
      <c r="C20" s="37" t="s">
        <v>59</v>
      </c>
      <c r="D20" s="37"/>
      <c r="E20" s="37" t="s">
        <v>60</v>
      </c>
      <c r="F20" s="37"/>
    </row>
    <row r="21" spans="1:10">
      <c r="A21" s="9" t="s">
        <v>61</v>
      </c>
      <c r="B21" s="9"/>
      <c r="C21" s="39">
        <v>25</v>
      </c>
      <c r="D21" s="39"/>
      <c r="E21" s="39">
        <v>25</v>
      </c>
      <c r="F21" s="39"/>
    </row>
    <row r="22" spans="1:10">
      <c r="A22" s="9" t="s">
        <v>62</v>
      </c>
      <c r="B22" s="9"/>
      <c r="C22" s="39">
        <v>1</v>
      </c>
      <c r="D22" s="39"/>
      <c r="E22" s="39">
        <v>2</v>
      </c>
      <c r="F22" s="39"/>
    </row>
    <row r="24" spans="1:10">
      <c r="A24" s="1" t="s">
        <v>63</v>
      </c>
      <c r="C24" s="1" t="s">
        <v>66</v>
      </c>
    </row>
    <row r="26" spans="1:10">
      <c r="A26" s="1" t="s">
        <v>64</v>
      </c>
    </row>
    <row r="27" spans="1:10">
      <c r="B27" s="1" t="s">
        <v>104</v>
      </c>
      <c r="D27" s="1">
        <v>8.18</v>
      </c>
      <c r="E27" s="1" t="s">
        <v>65</v>
      </c>
    </row>
    <row r="28" spans="1:10">
      <c r="B28" s="1" t="s">
        <v>105</v>
      </c>
      <c r="D28" s="1">
        <v>6.05</v>
      </c>
      <c r="E28" s="1" t="s">
        <v>65</v>
      </c>
    </row>
    <row r="29" spans="1:10">
      <c r="B29" s="1" t="s">
        <v>106</v>
      </c>
      <c r="D29" s="1">
        <v>2.95</v>
      </c>
      <c r="E29" s="1" t="s">
        <v>65</v>
      </c>
    </row>
    <row r="30" spans="1:10" ht="22.5" customHeight="1">
      <c r="A30" s="1" t="s">
        <v>67</v>
      </c>
    </row>
    <row r="31" spans="1:10" ht="98.25" customHeight="1">
      <c r="A31" s="20" t="s">
        <v>68</v>
      </c>
      <c r="B31" s="21" t="s">
        <v>100</v>
      </c>
      <c r="C31" s="21" t="s">
        <v>101</v>
      </c>
      <c r="D31" s="20" t="s">
        <v>94</v>
      </c>
      <c r="E31" s="22" t="s">
        <v>69</v>
      </c>
      <c r="F31" s="49"/>
      <c r="G31" s="49"/>
      <c r="H31" s="14"/>
      <c r="I31" s="14"/>
      <c r="J31" s="14"/>
    </row>
    <row r="32" spans="1:10">
      <c r="A32" s="40" t="s">
        <v>70</v>
      </c>
      <c r="B32" s="11">
        <f>D32/C32</f>
        <v>27063</v>
      </c>
      <c r="C32" s="12">
        <v>2.95</v>
      </c>
      <c r="D32" s="12">
        <v>79835.850000000006</v>
      </c>
      <c r="E32" s="12">
        <v>1466.15</v>
      </c>
      <c r="F32" s="50"/>
      <c r="G32" s="50"/>
    </row>
    <row r="33" spans="1:7">
      <c r="A33" s="41"/>
      <c r="B33" s="11">
        <f>D33/C33</f>
        <v>29242.00325732899</v>
      </c>
      <c r="C33" s="12">
        <v>3.07</v>
      </c>
      <c r="D33" s="12">
        <v>89772.95</v>
      </c>
      <c r="E33" s="12">
        <v>1123.6199999999999</v>
      </c>
      <c r="F33" s="50"/>
      <c r="G33" s="50"/>
    </row>
    <row r="34" spans="1:7" ht="16.5" customHeight="1">
      <c r="A34" s="40" t="s">
        <v>95</v>
      </c>
      <c r="B34" s="11">
        <f t="shared" ref="B34:B35" si="0">D34/C34</f>
        <v>863.18923821039903</v>
      </c>
      <c r="C34" s="12">
        <v>16.54</v>
      </c>
      <c r="D34" s="12">
        <v>14277.15</v>
      </c>
      <c r="E34" s="12">
        <v>1.1399999999999999</v>
      </c>
      <c r="F34" s="50"/>
      <c r="G34" s="50"/>
    </row>
    <row r="35" spans="1:7">
      <c r="A35" s="41"/>
      <c r="B35" s="11">
        <f t="shared" si="0"/>
        <v>1171.7798270893372</v>
      </c>
      <c r="C35" s="12">
        <v>17.350000000000001</v>
      </c>
      <c r="D35" s="12">
        <v>20330.38</v>
      </c>
      <c r="E35" s="12">
        <v>389.31</v>
      </c>
      <c r="F35" s="50"/>
      <c r="G35" s="50"/>
    </row>
    <row r="36" spans="1:7">
      <c r="A36" s="10" t="s">
        <v>71</v>
      </c>
      <c r="B36" s="11"/>
      <c r="C36" s="12"/>
      <c r="D36" s="12">
        <f>SUM(D32:D35)</f>
        <v>204216.33</v>
      </c>
      <c r="E36" s="12">
        <f>SUM(E32:E35)</f>
        <v>2980.22</v>
      </c>
      <c r="F36" s="51"/>
      <c r="G36" s="51"/>
    </row>
    <row r="37" spans="1:7" ht="6" customHeight="1"/>
    <row r="38" spans="1:7" ht="24.75" customHeight="1">
      <c r="A38" s="1" t="s">
        <v>72</v>
      </c>
    </row>
    <row r="39" spans="1:7" ht="9.75" customHeight="1"/>
    <row r="40" spans="1:7" ht="63" customHeight="1">
      <c r="A40" s="19" t="s">
        <v>73</v>
      </c>
      <c r="B40" s="24" t="s">
        <v>74</v>
      </c>
      <c r="C40" s="25"/>
      <c r="D40" s="24" t="s">
        <v>75</v>
      </c>
      <c r="E40" s="25"/>
      <c r="F40" s="24" t="s">
        <v>76</v>
      </c>
      <c r="G40" s="25"/>
    </row>
    <row r="41" spans="1:7" ht="31.5" customHeight="1">
      <c r="A41" s="19">
        <v>1</v>
      </c>
      <c r="B41" s="23" t="s">
        <v>112</v>
      </c>
      <c r="C41" s="23"/>
      <c r="D41" s="24" t="s">
        <v>77</v>
      </c>
      <c r="E41" s="25"/>
      <c r="F41" s="28"/>
      <c r="G41" s="29"/>
    </row>
    <row r="42" spans="1:7" ht="29.25" customHeight="1">
      <c r="A42" s="19">
        <v>2</v>
      </c>
      <c r="B42" s="30" t="s">
        <v>78</v>
      </c>
      <c r="C42" s="31"/>
      <c r="D42" s="24" t="s">
        <v>77</v>
      </c>
      <c r="E42" s="25"/>
      <c r="F42" s="28"/>
      <c r="G42" s="29"/>
    </row>
    <row r="43" spans="1:7" ht="15.75" customHeight="1">
      <c r="A43" s="19">
        <v>3</v>
      </c>
      <c r="B43" s="30" t="s">
        <v>79</v>
      </c>
      <c r="C43" s="31"/>
      <c r="D43" s="24" t="s">
        <v>80</v>
      </c>
      <c r="E43" s="25"/>
      <c r="F43" s="28">
        <f>0.16*H4*C6</f>
        <v>1329.2159999999999</v>
      </c>
      <c r="G43" s="29"/>
    </row>
    <row r="44" spans="1:7" ht="58.5" customHeight="1">
      <c r="A44" s="7">
        <v>4</v>
      </c>
      <c r="B44" s="23" t="s">
        <v>81</v>
      </c>
      <c r="C44" s="23"/>
      <c r="D44" s="24" t="s">
        <v>113</v>
      </c>
      <c r="E44" s="25"/>
      <c r="F44" s="26">
        <f>0.84*H4*C6</f>
        <v>6978.384</v>
      </c>
      <c r="G44" s="26"/>
    </row>
    <row r="45" spans="1:7" ht="60.75" customHeight="1">
      <c r="A45" s="7">
        <v>5</v>
      </c>
      <c r="B45" s="23" t="s">
        <v>82</v>
      </c>
      <c r="C45" s="23"/>
      <c r="D45" s="27" t="s">
        <v>83</v>
      </c>
      <c r="E45" s="27"/>
      <c r="F45" s="26">
        <f>1.11*H4*C6</f>
        <v>9221.4359999999997</v>
      </c>
      <c r="G45" s="26"/>
    </row>
    <row r="46" spans="1:7" ht="30.75" customHeight="1">
      <c r="A46" s="7">
        <v>6</v>
      </c>
      <c r="B46" s="23" t="s">
        <v>84</v>
      </c>
      <c r="C46" s="23"/>
      <c r="D46" s="27" t="s">
        <v>85</v>
      </c>
      <c r="E46" s="27"/>
      <c r="F46" s="26"/>
      <c r="G46" s="26"/>
    </row>
    <row r="47" spans="1:7" ht="30.75" customHeight="1">
      <c r="A47" s="7">
        <v>7</v>
      </c>
      <c r="B47" s="23" t="s">
        <v>86</v>
      </c>
      <c r="C47" s="23"/>
      <c r="D47" s="24" t="s">
        <v>85</v>
      </c>
      <c r="E47" s="25"/>
      <c r="F47" s="26">
        <f>2.35*7*C6</f>
        <v>11388.334999999999</v>
      </c>
      <c r="G47" s="26"/>
    </row>
    <row r="48" spans="1:7" ht="45" customHeight="1">
      <c r="A48" s="7">
        <v>8</v>
      </c>
      <c r="B48" s="23" t="s">
        <v>87</v>
      </c>
      <c r="C48" s="23"/>
      <c r="D48" s="24" t="s">
        <v>88</v>
      </c>
      <c r="E48" s="25"/>
      <c r="F48" s="26">
        <f>0.28*H4*C6</f>
        <v>2326.1280000000002</v>
      </c>
      <c r="G48" s="26"/>
    </row>
    <row r="49" spans="1:7" ht="33.75" customHeight="1">
      <c r="A49" s="7"/>
      <c r="B49" s="23" t="s">
        <v>89</v>
      </c>
      <c r="C49" s="23"/>
      <c r="D49" s="27"/>
      <c r="E49" s="27"/>
      <c r="F49" s="26">
        <f>SUM(F41:G48)</f>
        <v>31243.499</v>
      </c>
      <c r="G49" s="26"/>
    </row>
    <row r="50" spans="1:7">
      <c r="A50" s="16"/>
      <c r="B50" s="17"/>
      <c r="C50" s="17"/>
      <c r="D50" s="16"/>
      <c r="E50" s="16"/>
      <c r="F50" s="18"/>
      <c r="G50" s="18"/>
    </row>
    <row r="51" spans="1:7">
      <c r="A51" s="1" t="s">
        <v>90</v>
      </c>
    </row>
    <row r="53" spans="1:7" ht="46.5" customHeight="1">
      <c r="A53" s="13" t="s">
        <v>73</v>
      </c>
      <c r="B53" s="24" t="s">
        <v>91</v>
      </c>
      <c r="C53" s="25"/>
      <c r="D53" s="24" t="s">
        <v>92</v>
      </c>
      <c r="E53" s="25"/>
      <c r="F53" s="24" t="s">
        <v>93</v>
      </c>
      <c r="G53" s="25"/>
    </row>
    <row r="54" spans="1:7" ht="32.25" customHeight="1">
      <c r="A54" s="15">
        <v>1</v>
      </c>
      <c r="B54" s="43" t="s">
        <v>98</v>
      </c>
      <c r="C54" s="43"/>
      <c r="D54" s="44" t="s">
        <v>99</v>
      </c>
      <c r="E54" s="44"/>
      <c r="F54" s="45">
        <v>1306.31</v>
      </c>
      <c r="G54" s="46"/>
    </row>
    <row r="55" spans="1:7">
      <c r="A55" s="13">
        <v>2</v>
      </c>
      <c r="B55" s="32" t="s">
        <v>102</v>
      </c>
      <c r="C55" s="33"/>
      <c r="D55" s="34" t="s">
        <v>103</v>
      </c>
      <c r="E55" s="35"/>
      <c r="F55" s="45">
        <v>1991.42</v>
      </c>
      <c r="G55" s="46"/>
    </row>
    <row r="56" spans="1:7" ht="31.5" customHeight="1">
      <c r="A56" s="13">
        <v>3</v>
      </c>
      <c r="B56" s="32" t="s">
        <v>109</v>
      </c>
      <c r="C56" s="33"/>
      <c r="D56" s="34" t="s">
        <v>110</v>
      </c>
      <c r="E56" s="35"/>
      <c r="F56" s="45">
        <v>1246</v>
      </c>
      <c r="G56" s="46"/>
    </row>
    <row r="57" spans="1:7" ht="51" customHeight="1">
      <c r="A57" s="7">
        <v>4</v>
      </c>
      <c r="B57" s="43" t="s">
        <v>111</v>
      </c>
      <c r="C57" s="43"/>
      <c r="D57" s="44" t="s">
        <v>110</v>
      </c>
      <c r="E57" s="44"/>
      <c r="F57" s="45">
        <v>958.25</v>
      </c>
      <c r="G57" s="46"/>
    </row>
    <row r="58" spans="1:7" ht="47.25" customHeight="1">
      <c r="A58" s="5"/>
      <c r="B58" s="30" t="s">
        <v>43</v>
      </c>
      <c r="C58" s="31"/>
      <c r="D58" s="24"/>
      <c r="E58" s="25"/>
      <c r="F58" s="28">
        <f>SUM(F54:G57)</f>
        <v>5501.98</v>
      </c>
      <c r="G58" s="25"/>
    </row>
    <row r="60" spans="1:7">
      <c r="A60" s="1" t="s">
        <v>4</v>
      </c>
      <c r="D60" s="3">
        <f>3.4*H4*C6</f>
        <v>28245.839999999997</v>
      </c>
      <c r="E60" s="1" t="s">
        <v>5</v>
      </c>
    </row>
    <row r="61" spans="1:7">
      <c r="A61" s="1" t="s">
        <v>6</v>
      </c>
      <c r="D61" s="3">
        <f>F65*5.3%</f>
        <v>3210.9329199999997</v>
      </c>
      <c r="E61" s="1" t="s">
        <v>5</v>
      </c>
    </row>
    <row r="63" spans="1:7">
      <c r="A63" s="1" t="s">
        <v>16</v>
      </c>
    </row>
    <row r="64" spans="1:7">
      <c r="A64" s="1" t="s">
        <v>107</v>
      </c>
    </row>
    <row r="65" spans="1:7">
      <c r="B65" s="1" t="s">
        <v>15</v>
      </c>
      <c r="F65" s="3">
        <f>33978.12+26605.52</f>
        <v>60583.64</v>
      </c>
      <c r="G65" s="1" t="s">
        <v>5</v>
      </c>
    </row>
    <row r="67" spans="1:7">
      <c r="A67" s="1" t="s">
        <v>108</v>
      </c>
    </row>
    <row r="68" spans="1:7">
      <c r="B68" s="1" t="s">
        <v>14</v>
      </c>
      <c r="F68" s="3">
        <f>F49+F58+D60</f>
        <v>64991.318999999996</v>
      </c>
      <c r="G68" s="1" t="s">
        <v>5</v>
      </c>
    </row>
    <row r="71" spans="1:7" ht="28.5" customHeight="1">
      <c r="A71" s="1" t="s">
        <v>7</v>
      </c>
    </row>
    <row r="72" spans="1:7" ht="31.5" customHeight="1"/>
    <row r="73" spans="1:7" ht="48" customHeight="1">
      <c r="A73" s="4" t="s">
        <v>8</v>
      </c>
      <c r="B73" s="48" t="s">
        <v>9</v>
      </c>
      <c r="C73" s="48"/>
      <c r="D73" s="4" t="s">
        <v>10</v>
      </c>
      <c r="E73" s="48" t="s">
        <v>11</v>
      </c>
      <c r="F73" s="48"/>
      <c r="G73" s="4" t="s">
        <v>12</v>
      </c>
    </row>
    <row r="74" spans="1:7" ht="29.25" customHeight="1">
      <c r="A74" s="47" t="s">
        <v>13</v>
      </c>
      <c r="B74" s="42" t="s">
        <v>29</v>
      </c>
      <c r="C74" s="42"/>
      <c r="D74" s="6">
        <v>5</v>
      </c>
      <c r="E74" s="42" t="s">
        <v>31</v>
      </c>
      <c r="F74" s="42"/>
      <c r="G74" s="6">
        <v>5</v>
      </c>
    </row>
    <row r="75" spans="1:7" ht="43.5" customHeight="1">
      <c r="A75" s="47"/>
      <c r="B75" s="42" t="s">
        <v>17</v>
      </c>
      <c r="C75" s="42"/>
      <c r="D75" s="6">
        <v>2</v>
      </c>
      <c r="E75" s="42" t="s">
        <v>31</v>
      </c>
      <c r="F75" s="42"/>
      <c r="G75" s="6">
        <v>2</v>
      </c>
    </row>
    <row r="76" spans="1:7" ht="64.5" customHeight="1">
      <c r="A76" s="47"/>
      <c r="B76" s="42" t="s">
        <v>18</v>
      </c>
      <c r="C76" s="42"/>
      <c r="D76" s="6"/>
      <c r="E76" s="42" t="s">
        <v>31</v>
      </c>
      <c r="F76" s="42"/>
      <c r="G76" s="6"/>
    </row>
    <row r="77" spans="1:7" ht="29.25" customHeight="1">
      <c r="A77" s="6" t="s">
        <v>19</v>
      </c>
      <c r="B77" s="42" t="s">
        <v>20</v>
      </c>
      <c r="C77" s="42"/>
      <c r="D77" s="6"/>
      <c r="E77" s="42" t="s">
        <v>32</v>
      </c>
      <c r="F77" s="42"/>
      <c r="G77" s="6"/>
    </row>
    <row r="78" spans="1:7" ht="54" customHeight="1">
      <c r="A78" s="47" t="s">
        <v>21</v>
      </c>
      <c r="B78" s="42" t="s">
        <v>30</v>
      </c>
      <c r="C78" s="42"/>
      <c r="D78" s="6">
        <v>6</v>
      </c>
      <c r="E78" s="42" t="s">
        <v>33</v>
      </c>
      <c r="F78" s="42"/>
      <c r="G78" s="6">
        <v>6</v>
      </c>
    </row>
    <row r="79" spans="1:7" ht="28.5" customHeight="1">
      <c r="A79" s="47"/>
      <c r="B79" s="42" t="s">
        <v>22</v>
      </c>
      <c r="C79" s="42"/>
      <c r="D79" s="6"/>
      <c r="E79" s="42" t="s">
        <v>34</v>
      </c>
      <c r="F79" s="42"/>
      <c r="G79" s="6"/>
    </row>
    <row r="80" spans="1:7" ht="41.25" customHeight="1">
      <c r="A80" s="47"/>
      <c r="B80" s="42" t="s">
        <v>26</v>
      </c>
      <c r="C80" s="42"/>
      <c r="D80" s="6">
        <v>3</v>
      </c>
      <c r="E80" s="42" t="s">
        <v>35</v>
      </c>
      <c r="F80" s="42"/>
      <c r="G80" s="6">
        <v>3</v>
      </c>
    </row>
    <row r="81" spans="1:7" ht="27.75" customHeight="1">
      <c r="A81" s="47"/>
      <c r="B81" s="42" t="s">
        <v>27</v>
      </c>
      <c r="C81" s="42"/>
      <c r="D81" s="6">
        <v>1</v>
      </c>
      <c r="E81" s="42" t="s">
        <v>36</v>
      </c>
      <c r="F81" s="42"/>
      <c r="G81" s="6">
        <v>1</v>
      </c>
    </row>
    <row r="82" spans="1:7">
      <c r="A82" s="47"/>
      <c r="B82" s="42" t="s">
        <v>28</v>
      </c>
      <c r="C82" s="42"/>
      <c r="D82" s="6">
        <v>1</v>
      </c>
      <c r="E82" s="42" t="s">
        <v>37</v>
      </c>
      <c r="F82" s="42"/>
      <c r="G82" s="6">
        <v>1</v>
      </c>
    </row>
    <row r="83" spans="1:7">
      <c r="A83" s="47"/>
      <c r="B83" s="42" t="s">
        <v>23</v>
      </c>
      <c r="C83" s="42"/>
      <c r="D83" s="6"/>
      <c r="E83" s="42" t="s">
        <v>38</v>
      </c>
      <c r="F83" s="42"/>
      <c r="G83" s="6"/>
    </row>
    <row r="84" spans="1:7">
      <c r="A84" s="47"/>
      <c r="B84" s="42" t="s">
        <v>24</v>
      </c>
      <c r="C84" s="42"/>
      <c r="D84" s="6"/>
      <c r="E84" s="42" t="s">
        <v>33</v>
      </c>
      <c r="F84" s="42"/>
      <c r="G84" s="6"/>
    </row>
    <row r="85" spans="1:7">
      <c r="A85" s="47"/>
      <c r="B85" s="42" t="s">
        <v>25</v>
      </c>
      <c r="C85" s="42"/>
      <c r="D85" s="6">
        <v>2</v>
      </c>
      <c r="E85" s="42"/>
      <c r="F85" s="42"/>
      <c r="G85" s="6">
        <v>2</v>
      </c>
    </row>
    <row r="88" spans="1:7">
      <c r="A88" s="1" t="s">
        <v>40</v>
      </c>
      <c r="F88" s="1" t="s">
        <v>39</v>
      </c>
    </row>
    <row r="90" spans="1:7">
      <c r="A90" s="1" t="s">
        <v>42</v>
      </c>
      <c r="F90" s="1" t="s">
        <v>41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7">
    <mergeCell ref="B84:C84"/>
    <mergeCell ref="E84:F84"/>
    <mergeCell ref="B85:C85"/>
    <mergeCell ref="E85:F85"/>
    <mergeCell ref="B81:C81"/>
    <mergeCell ref="E81:F81"/>
    <mergeCell ref="B82:C82"/>
    <mergeCell ref="E82:F82"/>
    <mergeCell ref="B83:C83"/>
    <mergeCell ref="E83:F83"/>
    <mergeCell ref="B78:C78"/>
    <mergeCell ref="E78:F78"/>
    <mergeCell ref="B79:C79"/>
    <mergeCell ref="E79:F79"/>
    <mergeCell ref="B80:C80"/>
    <mergeCell ref="E80:F80"/>
    <mergeCell ref="A78:A85"/>
    <mergeCell ref="D56:E56"/>
    <mergeCell ref="F55:G55"/>
    <mergeCell ref="F56:G56"/>
    <mergeCell ref="B57:C57"/>
    <mergeCell ref="F58:G58"/>
    <mergeCell ref="B73:C73"/>
    <mergeCell ref="E73:F73"/>
    <mergeCell ref="A74:A76"/>
    <mergeCell ref="B74:C74"/>
    <mergeCell ref="E74:F74"/>
    <mergeCell ref="B75:C75"/>
    <mergeCell ref="E75:F75"/>
    <mergeCell ref="B76:C76"/>
    <mergeCell ref="E76:F76"/>
    <mergeCell ref="B58:C58"/>
    <mergeCell ref="A32:A33"/>
    <mergeCell ref="F32:F33"/>
    <mergeCell ref="G32:G33"/>
    <mergeCell ref="A34:A35"/>
    <mergeCell ref="B77:C77"/>
    <mergeCell ref="E77:F77"/>
    <mergeCell ref="D58:E58"/>
    <mergeCell ref="B53:C53"/>
    <mergeCell ref="D53:E53"/>
    <mergeCell ref="F53:G53"/>
    <mergeCell ref="B54:C54"/>
    <mergeCell ref="D54:E54"/>
    <mergeCell ref="F54:G54"/>
    <mergeCell ref="D57:E57"/>
    <mergeCell ref="F57:G57"/>
    <mergeCell ref="B55:C55"/>
    <mergeCell ref="C21:D21"/>
    <mergeCell ref="E21:F21"/>
    <mergeCell ref="C22:D22"/>
    <mergeCell ref="E22:F22"/>
    <mergeCell ref="B40:C40"/>
    <mergeCell ref="D40:E40"/>
    <mergeCell ref="F40:G40"/>
    <mergeCell ref="B56:C56"/>
    <mergeCell ref="D55:E55"/>
    <mergeCell ref="A1:G1"/>
    <mergeCell ref="A2:G2"/>
    <mergeCell ref="A3:G3"/>
    <mergeCell ref="A4:G4"/>
    <mergeCell ref="A20:B20"/>
    <mergeCell ref="C20:D20"/>
    <mergeCell ref="E20:F20"/>
    <mergeCell ref="A17:D17"/>
    <mergeCell ref="E17:F17"/>
    <mergeCell ref="A16:D16"/>
    <mergeCell ref="E16:F16"/>
    <mergeCell ref="F34:F35"/>
    <mergeCell ref="G34:G35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4:C44"/>
    <mergeCell ref="D44:E44"/>
    <mergeCell ref="F44:G44"/>
    <mergeCell ref="B45:C45"/>
    <mergeCell ref="D45:E45"/>
    <mergeCell ref="F45:G4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2015-03-10T13:20:20Z</dcterms:modified>
</cp:coreProperties>
</file>