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9" i="11"/>
  <c r="D65" s="1"/>
  <c r="E39"/>
  <c r="D39"/>
  <c r="B38"/>
  <c r="B37"/>
  <c r="B36"/>
  <c r="B35"/>
  <c r="B34"/>
  <c r="B33"/>
  <c r="B32"/>
  <c r="B31"/>
  <c r="C6"/>
  <c r="D64" s="1"/>
  <c r="F48" l="1"/>
  <c r="F51"/>
  <c r="F47"/>
  <c r="F49"/>
  <c r="F52"/>
  <c r="F62"/>
  <c r="F53" l="1"/>
  <c r="F72" s="1"/>
</calcChain>
</file>

<file path=xl/sharedStrings.xml><?xml version="1.0" encoding="utf-8"?>
<sst xmlns="http://schemas.openxmlformats.org/spreadsheetml/2006/main" count="130" uniqueCount="114">
  <si>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</si>
  <si>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</si>
  <si>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</si>
  <si>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</si>
  <si>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</si>
  <si>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</si>
  <si>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</si>
  <si>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</si>
  <si>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</si>
  <si>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</si>
  <si>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</si>
  <si>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</si>
  <si>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</si>
  <si>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</si>
  <si>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</si>
  <si>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</si>
  <si>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</si>
  <si>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</si>
  <si>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</si>
  <si>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</si>
  <si>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</si>
  <si>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</si>
  <si>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</si>
  <si>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</si>
  <si>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</si>
  <si>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</si>
  <si>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</si>
  <si>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</si>
  <si>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</si>
  <si>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</si>
  <si>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</si>
  <si>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</si>
  <si>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</si>
  <si>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</si>
  <si>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</si>
  <si>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</si>
  <si>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</si>
  <si>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</si>
  <si>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</si>
  <si>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</si>
  <si>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</si>
  <si>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</si>
  <si>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</si>
  <si>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</si>
  <si>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</si>
  <si>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</si>
  <si>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</si>
  <si>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</si>
  <si>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</si>
  <si>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</si>
  <si>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</si>
  <si>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</si>
  <si>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</si>
  <si>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</si>
  <si>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</si>
  <si>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</si>
  <si>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</si>
  <si>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</si>
  <si>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</si>
  <si>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</si>
  <si>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</si>
  <si>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</si>
  <si>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</si>
  <si>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</si>
  <si>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</si>
  <si>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</si>
  <si>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</si>
  <si>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</si>
  <si>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</si>
  <si>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</si>
  <si>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</si>
  <si>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13а по улице Пр.Труда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</si>
  <si>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</si>
  <si>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</si>
  <si>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</si>
  <si>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</si>
  <si>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</si>
  <si>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</si>
  <si>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</si>
  <si>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</si>
  <si>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</si>
  <si>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</si>
  <si>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</si>
  <si>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</si>
  <si>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</si>
  <si>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</si>
  <si>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</si>
  <si>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</si>
  <si>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</si>
  <si>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</si>
  <si>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</si>
  <si>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</si>
  <si>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</si>
  <si>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89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</si>
  <si>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</si>
  <si>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</si>
  <si>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</si>
  <si>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</si>
  <si>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</si>
  <si>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</si>
  <si>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</si>
  <si>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</si>
  <si>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</si>
  <si>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</si>
  <si>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</si>
  <si>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</si>
  <si>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</si>
  <si>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</si>
  <si>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</si>
  <si>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</si>
  <si>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щита этажного, замена автоматов</t>
  </si>
  <si>
    <t>Ноябрь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</si>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</sst>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64" workbookViewId="0">
      <selection activeCell="A71" sqref="A71:XFD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71</v>
      </c>
      <c r="B3" s="26"/>
      <c r="C3" s="26"/>
      <c r="D3" s="26"/>
      <c r="E3" s="26"/>
      <c r="F3" s="26"/>
      <c r="G3" s="26"/>
    </row>
    <row r="4" spans="1:8">
      <c r="A4" s="26" t="s">
        <v>98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440.8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440.8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1</v>
      </c>
    </row>
    <row r="10" spans="1:8">
      <c r="A10" s="1" t="s">
        <v>77</v>
      </c>
      <c r="C10" s="1">
        <v>1</v>
      </c>
    </row>
    <row r="11" spans="1:8">
      <c r="A11" s="1" t="s">
        <v>78</v>
      </c>
      <c r="C11" s="1">
        <v>10</v>
      </c>
    </row>
    <row r="12" spans="1:8">
      <c r="A12" s="1" t="s">
        <v>79</v>
      </c>
      <c r="B12" s="1">
        <v>420.5</v>
      </c>
      <c r="C12" s="1" t="s">
        <v>2</v>
      </c>
    </row>
    <row r="14" spans="1:8">
      <c r="A14" s="1" t="s">
        <v>80</v>
      </c>
    </row>
    <row r="15" spans="1:8">
      <c r="A15" s="27" t="s">
        <v>81</v>
      </c>
      <c r="B15" s="27"/>
      <c r="C15" s="27"/>
      <c r="D15" s="27"/>
      <c r="E15" s="27" t="s">
        <v>82</v>
      </c>
      <c r="F15" s="27"/>
    </row>
    <row r="16" spans="1:8">
      <c r="A16" s="28" t="s">
        <v>83</v>
      </c>
      <c r="B16" s="28"/>
      <c r="C16" s="28"/>
      <c r="D16" s="28"/>
      <c r="E16" s="27" t="s">
        <v>97</v>
      </c>
      <c r="F16" s="27"/>
    </row>
    <row r="18" spans="1:10">
      <c r="A18" s="1" t="s">
        <v>84</v>
      </c>
    </row>
    <row r="19" spans="1:10" ht="31.5" customHeight="1">
      <c r="A19" s="18" t="s">
        <v>85</v>
      </c>
      <c r="B19" s="18"/>
      <c r="C19" s="18" t="s">
        <v>86</v>
      </c>
      <c r="D19" s="18"/>
      <c r="E19" s="18" t="s">
        <v>87</v>
      </c>
      <c r="F19" s="18"/>
    </row>
    <row r="20" spans="1:10">
      <c r="A20" s="14" t="s">
        <v>88</v>
      </c>
      <c r="B20" s="14"/>
      <c r="C20" s="27">
        <v>10</v>
      </c>
      <c r="D20" s="27"/>
      <c r="E20" s="27">
        <v>10</v>
      </c>
      <c r="F20" s="27"/>
    </row>
    <row r="21" spans="1:10">
      <c r="A21" s="14" t="s">
        <v>89</v>
      </c>
      <c r="B21" s="14"/>
      <c r="C21" s="27">
        <v>7</v>
      </c>
      <c r="D21" s="27"/>
      <c r="E21" s="27">
        <v>7</v>
      </c>
      <c r="F21" s="27"/>
    </row>
    <row r="23" spans="1:10">
      <c r="A23" s="1" t="s">
        <v>90</v>
      </c>
      <c r="C23" s="1" t="s">
        <v>93</v>
      </c>
    </row>
    <row r="25" spans="1:10">
      <c r="A25" s="1" t="s">
        <v>91</v>
      </c>
    </row>
    <row r="26" spans="1:10">
      <c r="B26" s="1" t="s">
        <v>105</v>
      </c>
      <c r="D26" s="1">
        <v>11.12</v>
      </c>
      <c r="E26" s="1" t="s">
        <v>92</v>
      </c>
    </row>
    <row r="27" spans="1:10">
      <c r="B27" s="1" t="s">
        <v>106</v>
      </c>
      <c r="D27" s="1">
        <v>9.2799999999999994</v>
      </c>
      <c r="E27" s="1" t="s">
        <v>92</v>
      </c>
    </row>
    <row r="28" spans="1:10">
      <c r="B28" s="1" t="s">
        <v>107</v>
      </c>
      <c r="D28" s="1">
        <v>2.95</v>
      </c>
      <c r="E28" s="1" t="s">
        <v>92</v>
      </c>
    </row>
    <row r="29" spans="1:10" ht="24" customHeight="1">
      <c r="A29" s="1" t="s">
        <v>1</v>
      </c>
    </row>
    <row r="30" spans="1:10" ht="98.25" customHeight="1">
      <c r="A30" s="15" t="s">
        <v>3</v>
      </c>
      <c r="B30" s="16" t="s">
        <v>99</v>
      </c>
      <c r="C30" s="16" t="s">
        <v>100</v>
      </c>
      <c r="D30" s="15" t="s">
        <v>94</v>
      </c>
      <c r="E30" s="17" t="s">
        <v>4</v>
      </c>
      <c r="F30" s="39"/>
      <c r="G30" s="39"/>
      <c r="H30" s="2"/>
      <c r="I30" s="2"/>
      <c r="J30" s="2"/>
    </row>
    <row r="31" spans="1:10">
      <c r="A31" s="22" t="s">
        <v>37</v>
      </c>
      <c r="B31" s="5">
        <f>D31/C31</f>
        <v>10121.010169491525</v>
      </c>
      <c r="C31" s="6">
        <v>2.95</v>
      </c>
      <c r="D31" s="6">
        <v>29856.98</v>
      </c>
      <c r="E31" s="6"/>
      <c r="F31" s="40"/>
      <c r="G31" s="40"/>
    </row>
    <row r="32" spans="1:10">
      <c r="A32" s="23"/>
      <c r="B32" s="5">
        <f>D32/C32</f>
        <v>10291.742671009773</v>
      </c>
      <c r="C32" s="6">
        <v>3.07</v>
      </c>
      <c r="D32" s="6">
        <v>31595.65</v>
      </c>
      <c r="E32" s="6">
        <v>2996.32</v>
      </c>
      <c r="F32" s="40"/>
      <c r="G32" s="40"/>
    </row>
    <row r="33" spans="1:7">
      <c r="A33" s="22" t="s">
        <v>38</v>
      </c>
      <c r="B33" s="5">
        <f t="shared" ref="B33:B38" si="0">D33/C33</f>
        <v>23.116549309835346</v>
      </c>
      <c r="C33" s="6">
        <v>1502.54</v>
      </c>
      <c r="D33" s="6">
        <v>34733.54</v>
      </c>
      <c r="E33" s="6"/>
      <c r="F33" s="40"/>
      <c r="G33" s="40"/>
    </row>
    <row r="34" spans="1:7">
      <c r="A34" s="23"/>
      <c r="B34" s="5">
        <f t="shared" si="0"/>
        <v>22.177038041755928</v>
      </c>
      <c r="C34" s="6">
        <v>1577.74</v>
      </c>
      <c r="D34" s="6">
        <v>34989.599999999999</v>
      </c>
      <c r="E34" s="6"/>
      <c r="F34" s="40"/>
      <c r="G34" s="40"/>
    </row>
    <row r="35" spans="1:7" ht="16.5" customHeight="1">
      <c r="A35" s="22" t="s">
        <v>95</v>
      </c>
      <c r="B35" s="5">
        <f t="shared" si="0"/>
        <v>406.39782345828297</v>
      </c>
      <c r="C35" s="6">
        <v>16.54</v>
      </c>
      <c r="D35" s="6">
        <v>6721.82</v>
      </c>
      <c r="E35" s="6">
        <v>109.63</v>
      </c>
      <c r="F35" s="40"/>
      <c r="G35" s="40"/>
    </row>
    <row r="36" spans="1:7">
      <c r="A36" s="23"/>
      <c r="B36" s="5">
        <f t="shared" si="0"/>
        <v>543.26109510086451</v>
      </c>
      <c r="C36" s="6">
        <v>17.350000000000001</v>
      </c>
      <c r="D36" s="6">
        <v>9425.58</v>
      </c>
      <c r="E36" s="6">
        <v>497.65</v>
      </c>
      <c r="F36" s="40"/>
      <c r="G36" s="40"/>
    </row>
    <row r="37" spans="1:7" ht="16.5" customHeight="1">
      <c r="A37" s="22" t="s">
        <v>96</v>
      </c>
      <c r="B37" s="5">
        <f t="shared" si="0"/>
        <v>406.39430284857571</v>
      </c>
      <c r="C37" s="6">
        <v>26.68</v>
      </c>
      <c r="D37" s="6">
        <v>10842.6</v>
      </c>
      <c r="E37" s="6">
        <v>176.83</v>
      </c>
      <c r="F37" s="40"/>
      <c r="G37" s="40"/>
    </row>
    <row r="38" spans="1:7">
      <c r="A38" s="23"/>
      <c r="B38" s="5">
        <f t="shared" si="0"/>
        <v>503.46176911544228</v>
      </c>
      <c r="C38" s="6">
        <v>26.68</v>
      </c>
      <c r="D38" s="6">
        <v>13432.36</v>
      </c>
      <c r="E38" s="6">
        <v>765.26</v>
      </c>
      <c r="F38" s="40"/>
      <c r="G38" s="40"/>
    </row>
    <row r="39" spans="1:7">
      <c r="A39" s="4" t="s">
        <v>68</v>
      </c>
      <c r="B39" s="5"/>
      <c r="C39" s="6"/>
      <c r="D39" s="6">
        <f>SUM(D31:D38)</f>
        <v>171598.13</v>
      </c>
      <c r="E39" s="6">
        <f>SUM(E31:E38)</f>
        <v>4545.6900000000005</v>
      </c>
      <c r="F39" s="41"/>
      <c r="G39" s="41"/>
    </row>
    <row r="40" spans="1:7" ht="6" customHeight="1"/>
    <row r="42" spans="1:7">
      <c r="A42" s="1" t="s">
        <v>7</v>
      </c>
    </row>
    <row r="44" spans="1:7" ht="64.5" customHeight="1">
      <c r="A44" s="9" t="s">
        <v>8</v>
      </c>
      <c r="B44" s="24" t="s">
        <v>9</v>
      </c>
      <c r="C44" s="25"/>
      <c r="D44" s="24" t="s">
        <v>10</v>
      </c>
      <c r="E44" s="25"/>
      <c r="F44" s="24" t="s">
        <v>11</v>
      </c>
      <c r="G44" s="25"/>
    </row>
    <row r="45" spans="1:7" ht="37.5" customHeight="1">
      <c r="A45" s="9">
        <v>1</v>
      </c>
      <c r="B45" s="19" t="s">
        <v>112</v>
      </c>
      <c r="C45" s="19"/>
      <c r="D45" s="20" t="s">
        <v>12</v>
      </c>
      <c r="E45" s="20"/>
      <c r="F45" s="21"/>
      <c r="G45" s="21"/>
    </row>
    <row r="46" spans="1:7" ht="31.5" customHeight="1">
      <c r="A46" s="9">
        <v>2</v>
      </c>
      <c r="B46" s="19" t="s">
        <v>13</v>
      </c>
      <c r="C46" s="19"/>
      <c r="D46" s="20" t="s">
        <v>12</v>
      </c>
      <c r="E46" s="20"/>
      <c r="F46" s="21"/>
      <c r="G46" s="21"/>
    </row>
    <row r="47" spans="1:7">
      <c r="A47" s="13">
        <v>3</v>
      </c>
      <c r="B47" s="19" t="s">
        <v>14</v>
      </c>
      <c r="C47" s="19"/>
      <c r="D47" s="20" t="s">
        <v>15</v>
      </c>
      <c r="E47" s="20"/>
      <c r="F47" s="21">
        <f>0.16*H4*C6</f>
        <v>846.33600000000001</v>
      </c>
      <c r="G47" s="21"/>
    </row>
    <row r="48" spans="1:7" ht="69" customHeight="1">
      <c r="A48" s="13">
        <v>4</v>
      </c>
      <c r="B48" s="19" t="s">
        <v>16</v>
      </c>
      <c r="C48" s="19"/>
      <c r="D48" s="24" t="s">
        <v>113</v>
      </c>
      <c r="E48" s="25"/>
      <c r="F48" s="21">
        <f>0.84*H4*C6</f>
        <v>4443.2640000000001</v>
      </c>
      <c r="G48" s="21"/>
    </row>
    <row r="49" spans="1:7" ht="60.75" customHeight="1">
      <c r="A49" s="13">
        <v>5</v>
      </c>
      <c r="B49" s="19" t="s">
        <v>17</v>
      </c>
      <c r="C49" s="19"/>
      <c r="D49" s="20" t="s">
        <v>18</v>
      </c>
      <c r="E49" s="20"/>
      <c r="F49" s="21">
        <f>1.11*H4*C6</f>
        <v>5871.4560000000001</v>
      </c>
      <c r="G49" s="21"/>
    </row>
    <row r="50" spans="1:7" ht="29.25" customHeight="1">
      <c r="A50" s="13">
        <v>6</v>
      </c>
      <c r="B50" s="19" t="s">
        <v>19</v>
      </c>
      <c r="C50" s="19"/>
      <c r="D50" s="20" t="s">
        <v>64</v>
      </c>
      <c r="E50" s="20"/>
      <c r="F50" s="21"/>
      <c r="G50" s="21"/>
    </row>
    <row r="51" spans="1:7" ht="29.25" customHeight="1">
      <c r="A51" s="13">
        <v>7</v>
      </c>
      <c r="B51" s="19" t="s">
        <v>20</v>
      </c>
      <c r="C51" s="19"/>
      <c r="D51" s="24" t="s">
        <v>64</v>
      </c>
      <c r="E51" s="25"/>
      <c r="F51" s="21">
        <f>2.35*7*C6</f>
        <v>7251.16</v>
      </c>
      <c r="G51" s="21"/>
    </row>
    <row r="52" spans="1:7" ht="48.75" customHeight="1">
      <c r="A52" s="13">
        <v>8</v>
      </c>
      <c r="B52" s="19" t="s">
        <v>21</v>
      </c>
      <c r="C52" s="19"/>
      <c r="D52" s="24" t="s">
        <v>72</v>
      </c>
      <c r="E52" s="25"/>
      <c r="F52" s="21">
        <f>0.28*H4*C6</f>
        <v>1481.0880000000002</v>
      </c>
      <c r="G52" s="21"/>
    </row>
    <row r="53" spans="1:7" ht="31.5" customHeight="1">
      <c r="A53" s="9"/>
      <c r="B53" s="19" t="s">
        <v>22</v>
      </c>
      <c r="C53" s="19"/>
      <c r="D53" s="20"/>
      <c r="E53" s="20"/>
      <c r="F53" s="21">
        <f>SUM(F45:G52)</f>
        <v>19893.304</v>
      </c>
      <c r="G53" s="21"/>
    </row>
    <row r="55" spans="1:7">
      <c r="A55" s="1" t="s">
        <v>23</v>
      </c>
    </row>
    <row r="57" spans="1:7" ht="44.25" customHeight="1">
      <c r="A57" s="9" t="s">
        <v>8</v>
      </c>
      <c r="B57" s="20" t="s">
        <v>24</v>
      </c>
      <c r="C57" s="20"/>
      <c r="D57" s="24" t="s">
        <v>25</v>
      </c>
      <c r="E57" s="25"/>
      <c r="F57" s="24" t="s">
        <v>26</v>
      </c>
      <c r="G57" s="25"/>
    </row>
    <row r="58" spans="1:7" ht="30.75" customHeight="1">
      <c r="A58" s="9">
        <v>1</v>
      </c>
      <c r="B58" s="31" t="s">
        <v>101</v>
      </c>
      <c r="C58" s="31"/>
      <c r="D58" s="32" t="s">
        <v>102</v>
      </c>
      <c r="E58" s="32"/>
      <c r="F58" s="33">
        <v>756.64</v>
      </c>
      <c r="G58" s="34"/>
    </row>
    <row r="59" spans="1:7" ht="33.75" customHeight="1">
      <c r="A59" s="9">
        <v>2</v>
      </c>
      <c r="B59" s="31" t="s">
        <v>103</v>
      </c>
      <c r="C59" s="31"/>
      <c r="D59" s="32" t="s">
        <v>104</v>
      </c>
      <c r="E59" s="32"/>
      <c r="F59" s="33">
        <v>79.16</v>
      </c>
      <c r="G59" s="34"/>
    </row>
    <row r="60" spans="1:7" ht="30.75" customHeight="1">
      <c r="A60" s="11">
        <v>3</v>
      </c>
      <c r="B60" s="31" t="s">
        <v>101</v>
      </c>
      <c r="C60" s="31"/>
      <c r="D60" s="32" t="s">
        <v>104</v>
      </c>
      <c r="E60" s="32"/>
      <c r="F60" s="33">
        <v>913</v>
      </c>
      <c r="G60" s="34"/>
    </row>
    <row r="61" spans="1:7" ht="31.5" customHeight="1">
      <c r="A61" s="11">
        <v>4</v>
      </c>
      <c r="B61" s="31" t="s">
        <v>110</v>
      </c>
      <c r="C61" s="31"/>
      <c r="D61" s="32" t="s">
        <v>111</v>
      </c>
      <c r="E61" s="32"/>
      <c r="F61" s="33">
        <v>1025.0899999999999</v>
      </c>
      <c r="G61" s="34"/>
    </row>
    <row r="62" spans="1:7" ht="45" customHeight="1">
      <c r="A62" s="9"/>
      <c r="B62" s="36" t="s">
        <v>70</v>
      </c>
      <c r="C62" s="37"/>
      <c r="D62" s="24"/>
      <c r="E62" s="25"/>
      <c r="F62" s="35">
        <f>SUM(F58:G61)</f>
        <v>2773.89</v>
      </c>
      <c r="G62" s="25"/>
    </row>
    <row r="64" spans="1:7">
      <c r="A64" s="1" t="s">
        <v>27</v>
      </c>
      <c r="D64" s="7">
        <f>3.4*H4*C6</f>
        <v>17984.64</v>
      </c>
      <c r="E64" s="1" t="s">
        <v>28</v>
      </c>
    </row>
    <row r="65" spans="1:7">
      <c r="A65" s="1" t="s">
        <v>29</v>
      </c>
      <c r="D65" s="7">
        <f>F69*5.3%</f>
        <v>2902.5450000000001</v>
      </c>
      <c r="E65" s="1" t="s">
        <v>28</v>
      </c>
    </row>
    <row r="67" spans="1:7">
      <c r="A67" s="1" t="s">
        <v>41</v>
      </c>
    </row>
    <row r="68" spans="1:7">
      <c r="A68" s="1" t="s">
        <v>108</v>
      </c>
    </row>
    <row r="69" spans="1:7">
      <c r="B69" s="1" t="s">
        <v>40</v>
      </c>
      <c r="F69" s="7">
        <f>29410.2+25354.8</f>
        <v>54765</v>
      </c>
      <c r="G69" s="1" t="s">
        <v>28</v>
      </c>
    </row>
    <row r="71" spans="1:7">
      <c r="A71" s="1" t="s">
        <v>109</v>
      </c>
    </row>
    <row r="72" spans="1:7">
      <c r="B72" s="1" t="s">
        <v>39</v>
      </c>
      <c r="F72" s="7">
        <f>F53+F62+D64</f>
        <v>40651.834000000003</v>
      </c>
      <c r="G72" s="1" t="s">
        <v>28</v>
      </c>
    </row>
    <row r="74" spans="1:7" ht="30" customHeight="1">
      <c r="A74" s="1" t="s">
        <v>30</v>
      </c>
    </row>
    <row r="75" spans="1:7" ht="32.25" customHeight="1"/>
    <row r="76" spans="1:7" ht="28.5" customHeight="1">
      <c r="A76" s="8" t="s">
        <v>31</v>
      </c>
      <c r="B76" s="38" t="s">
        <v>32</v>
      </c>
      <c r="C76" s="38"/>
      <c r="D76" s="8" t="s">
        <v>33</v>
      </c>
      <c r="E76" s="38" t="s">
        <v>34</v>
      </c>
      <c r="F76" s="38"/>
      <c r="G76" s="8" t="s">
        <v>35</v>
      </c>
    </row>
    <row r="77" spans="1:7" ht="33.75" customHeight="1">
      <c r="A77" s="29" t="s">
        <v>36</v>
      </c>
      <c r="B77" s="30" t="s">
        <v>54</v>
      </c>
      <c r="C77" s="30"/>
      <c r="D77" s="10"/>
      <c r="E77" s="30" t="s">
        <v>56</v>
      </c>
      <c r="F77" s="30"/>
      <c r="G77" s="10"/>
    </row>
    <row r="78" spans="1:7" ht="43.5" customHeight="1">
      <c r="A78" s="29"/>
      <c r="B78" s="30" t="s">
        <v>42</v>
      </c>
      <c r="C78" s="30"/>
      <c r="D78" s="10"/>
      <c r="E78" s="30" t="s">
        <v>56</v>
      </c>
      <c r="F78" s="30"/>
      <c r="G78" s="10"/>
    </row>
    <row r="79" spans="1:7" ht="69" customHeight="1">
      <c r="A79" s="29"/>
      <c r="B79" s="30" t="s">
        <v>43</v>
      </c>
      <c r="C79" s="30"/>
      <c r="D79" s="10"/>
      <c r="E79" s="30" t="s">
        <v>56</v>
      </c>
      <c r="F79" s="30"/>
      <c r="G79" s="10"/>
    </row>
    <row r="80" spans="1:7" ht="37.5" customHeight="1">
      <c r="A80" s="10" t="s">
        <v>44</v>
      </c>
      <c r="B80" s="30" t="s">
        <v>45</v>
      </c>
      <c r="C80" s="30"/>
      <c r="D80" s="10"/>
      <c r="E80" s="30" t="s">
        <v>57</v>
      </c>
      <c r="F80" s="30"/>
      <c r="G80" s="10"/>
    </row>
    <row r="81" spans="1:7" ht="60" customHeight="1">
      <c r="A81" s="29" t="s">
        <v>46</v>
      </c>
      <c r="B81" s="30" t="s">
        <v>55</v>
      </c>
      <c r="C81" s="30"/>
      <c r="D81" s="10">
        <v>2</v>
      </c>
      <c r="E81" s="30" t="s">
        <v>58</v>
      </c>
      <c r="F81" s="30"/>
      <c r="G81" s="10">
        <v>2</v>
      </c>
    </row>
    <row r="82" spans="1:7" ht="33" customHeight="1">
      <c r="A82" s="29"/>
      <c r="B82" s="30" t="s">
        <v>47</v>
      </c>
      <c r="C82" s="30"/>
      <c r="D82" s="10"/>
      <c r="E82" s="30" t="s">
        <v>59</v>
      </c>
      <c r="F82" s="30"/>
      <c r="G82" s="10"/>
    </row>
    <row r="83" spans="1:7" ht="42.75" customHeight="1">
      <c r="A83" s="29"/>
      <c r="B83" s="30" t="s">
        <v>51</v>
      </c>
      <c r="C83" s="30"/>
      <c r="D83" s="10">
        <v>1</v>
      </c>
      <c r="E83" s="30" t="s">
        <v>60</v>
      </c>
      <c r="F83" s="30"/>
      <c r="G83" s="10">
        <v>1</v>
      </c>
    </row>
    <row r="84" spans="1:7" ht="36" customHeight="1">
      <c r="A84" s="29"/>
      <c r="B84" s="30" t="s">
        <v>52</v>
      </c>
      <c r="C84" s="30"/>
      <c r="D84" s="10"/>
      <c r="E84" s="30" t="s">
        <v>61</v>
      </c>
      <c r="F84" s="30"/>
      <c r="G84" s="10"/>
    </row>
    <row r="85" spans="1:7">
      <c r="A85" s="29"/>
      <c r="B85" s="30" t="s">
        <v>53</v>
      </c>
      <c r="C85" s="30"/>
      <c r="D85" s="10"/>
      <c r="E85" s="30" t="s">
        <v>62</v>
      </c>
      <c r="F85" s="30"/>
      <c r="G85" s="10"/>
    </row>
    <row r="86" spans="1:7">
      <c r="A86" s="29"/>
      <c r="B86" s="30" t="s">
        <v>48</v>
      </c>
      <c r="C86" s="30"/>
      <c r="D86" s="10"/>
      <c r="E86" s="30" t="s">
        <v>63</v>
      </c>
      <c r="F86" s="30"/>
      <c r="G86" s="10"/>
    </row>
    <row r="87" spans="1:7">
      <c r="A87" s="29"/>
      <c r="B87" s="30" t="s">
        <v>49</v>
      </c>
      <c r="C87" s="30"/>
      <c r="D87" s="10"/>
      <c r="E87" s="30" t="s">
        <v>58</v>
      </c>
      <c r="F87" s="30"/>
      <c r="G87" s="10"/>
    </row>
    <row r="88" spans="1:7">
      <c r="A88" s="29"/>
      <c r="B88" s="30" t="s">
        <v>50</v>
      </c>
      <c r="C88" s="30"/>
      <c r="D88" s="10">
        <v>2</v>
      </c>
      <c r="E88" s="30"/>
      <c r="F88" s="30"/>
      <c r="G88" s="10">
        <v>2</v>
      </c>
    </row>
    <row r="91" spans="1:7">
      <c r="A91" s="1" t="s">
        <v>66</v>
      </c>
      <c r="F91" s="1" t="s">
        <v>65</v>
      </c>
    </row>
    <row r="93" spans="1:7">
      <c r="A93" s="1" t="s">
        <v>69</v>
      </c>
      <c r="F9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3">
    <mergeCell ref="B53:C53"/>
    <mergeCell ref="D53:E53"/>
    <mergeCell ref="F53:G53"/>
    <mergeCell ref="B51:C51"/>
    <mergeCell ref="D51:E51"/>
    <mergeCell ref="F51:G51"/>
    <mergeCell ref="B76:C76"/>
    <mergeCell ref="E76:F76"/>
    <mergeCell ref="D62:E62"/>
    <mergeCell ref="B48:C48"/>
    <mergeCell ref="A81:A88"/>
    <mergeCell ref="B81:C81"/>
    <mergeCell ref="E81:F81"/>
    <mergeCell ref="B82:C82"/>
    <mergeCell ref="E82:F82"/>
    <mergeCell ref="B83:C83"/>
    <mergeCell ref="E83:F83"/>
    <mergeCell ref="B87:C87"/>
    <mergeCell ref="E87:F87"/>
    <mergeCell ref="B88:C88"/>
    <mergeCell ref="E88:F88"/>
    <mergeCell ref="B84:C84"/>
    <mergeCell ref="E84:F84"/>
    <mergeCell ref="B85:C85"/>
    <mergeCell ref="E85:F85"/>
    <mergeCell ref="B86:C86"/>
    <mergeCell ref="E86:F86"/>
    <mergeCell ref="B80:C80"/>
    <mergeCell ref="E79:F79"/>
    <mergeCell ref="B52:C52"/>
    <mergeCell ref="D52:E52"/>
    <mergeCell ref="F52:G52"/>
    <mergeCell ref="E80:F80"/>
    <mergeCell ref="A77:A79"/>
    <mergeCell ref="B77:C77"/>
    <mergeCell ref="E77:F77"/>
    <mergeCell ref="B78:C78"/>
    <mergeCell ref="B61:C61"/>
    <mergeCell ref="B57:C57"/>
    <mergeCell ref="D57:E57"/>
    <mergeCell ref="F57:G57"/>
    <mergeCell ref="B58:C58"/>
    <mergeCell ref="B59:C59"/>
    <mergeCell ref="B60:C60"/>
    <mergeCell ref="D58:E58"/>
    <mergeCell ref="D59:E59"/>
    <mergeCell ref="D60:E60"/>
    <mergeCell ref="F58:G58"/>
    <mergeCell ref="F59:G59"/>
    <mergeCell ref="F60:G60"/>
    <mergeCell ref="F61:G61"/>
    <mergeCell ref="D61:E61"/>
    <mergeCell ref="E78:F78"/>
    <mergeCell ref="B79:C79"/>
    <mergeCell ref="F62:G62"/>
    <mergeCell ref="B62:C62"/>
    <mergeCell ref="D48:E48"/>
    <mergeCell ref="F48:G48"/>
    <mergeCell ref="B49:C49"/>
    <mergeCell ref="D49:E49"/>
    <mergeCell ref="F49:G49"/>
    <mergeCell ref="B50:C50"/>
    <mergeCell ref="D50:E50"/>
    <mergeCell ref="F50:G50"/>
    <mergeCell ref="A1:G1"/>
    <mergeCell ref="A2:G2"/>
    <mergeCell ref="A3:G3"/>
    <mergeCell ref="A4:G4"/>
    <mergeCell ref="B44:C44"/>
    <mergeCell ref="D44:E44"/>
    <mergeCell ref="F44:G44"/>
    <mergeCell ref="A15:D15"/>
    <mergeCell ref="E15:F15"/>
    <mergeCell ref="A16:D16"/>
    <mergeCell ref="E16:F16"/>
    <mergeCell ref="A19:B19"/>
    <mergeCell ref="C20:D20"/>
    <mergeCell ref="E20:F20"/>
    <mergeCell ref="C21:D21"/>
    <mergeCell ref="E21:F21"/>
    <mergeCell ref="C19:D19"/>
    <mergeCell ref="E19:F19"/>
    <mergeCell ref="B45:C45"/>
    <mergeCell ref="D45:E45"/>
    <mergeCell ref="F45:G45"/>
    <mergeCell ref="A31:A32"/>
    <mergeCell ref="B47:C47"/>
    <mergeCell ref="D47:E47"/>
    <mergeCell ref="F47:G47"/>
    <mergeCell ref="B46:C46"/>
    <mergeCell ref="F31:F32"/>
    <mergeCell ref="G31:G32"/>
    <mergeCell ref="A33:A34"/>
    <mergeCell ref="F33:F34"/>
    <mergeCell ref="G33:G34"/>
    <mergeCell ref="A35:A36"/>
    <mergeCell ref="F35:F36"/>
    <mergeCell ref="G35:G36"/>
    <mergeCell ref="D46:E46"/>
    <mergeCell ref="F46:G46"/>
    <mergeCell ref="A37:A38"/>
    <mergeCell ref="F37:F38"/>
    <mergeCell ref="G37:G3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2015-03-10T07:45:51Z</dcterms:modified>
</cp:coreProperties>
</file>