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5" i="11"/>
  <c r="D71" s="1"/>
  <c r="E41"/>
  <c r="D41"/>
  <c r="B40"/>
  <c r="B39"/>
  <c r="B38"/>
  <c r="B37"/>
  <c r="B36"/>
  <c r="B35"/>
  <c r="B34"/>
  <c r="B33"/>
  <c r="C6"/>
  <c r="F53" s="1"/>
  <c r="D70" l="1"/>
  <c r="F48"/>
  <c r="F51"/>
  <c r="F54"/>
  <c r="F49"/>
  <c r="F47"/>
  <c r="F50"/>
  <c r="F68"/>
  <c r="F55" l="1"/>
  <c r="F78" l="1"/>
</calcChain>
</file>

<file path=xl/sharedStrings.xml><?xml version="1.0" encoding="utf-8"?>
<sst xmlns="http://schemas.openxmlformats.org/spreadsheetml/2006/main" count="142" uniqueCount="125">
  <si>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</si>
  <si>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</si>
  <si>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</si>
  <si>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</si>
  <si>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</si>
  <si>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</si>
  <si>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</si>
  <si>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</si>
  <si>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</si>
  <si>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</si>
  <si>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</si>
  <si>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</si>
  <si>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</si>
  <si>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</si>
  <si>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</si>
  <si>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</si>
  <si>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</si>
  <si>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</si>
  <si>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</si>
  <si>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</si>
  <si>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</si>
  <si>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</si>
  <si>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</si>
  <si>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</si>
  <si>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</si>
  <si>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</si>
  <si>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</si>
  <si>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</si>
  <si>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</si>
  <si>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</si>
  <si>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</si>
  <si>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</si>
  <si>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</si>
  <si>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</si>
  <si>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</si>
  <si>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</si>
  <si>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</si>
  <si>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</si>
  <si>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</si>
  <si>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</si>
  <si>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</si>
  <si>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</si>
  <si>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</si>
  <si>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</si>
  <si>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</si>
  <si>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</si>
  <si>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</si>
  <si>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</si>
  <si>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</si>
  <si>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</si>
  <si>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</si>
  <si>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</si>
  <si>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</si>
  <si>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</si>
  <si>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</si>
  <si>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</si>
  <si>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</si>
  <si>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</si>
  <si>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</si>
  <si>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</si>
  <si>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</si>
  <si>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</si>
  <si>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</si>
  <si>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</si>
  <si>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</si>
  <si>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</si>
  <si>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</si>
  <si>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</si>
  <si>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</si>
  <si>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</si>
  <si>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</si>
  <si>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29 по улице Набережная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</si>
  <si>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</si>
  <si>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</si>
  <si>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</si>
  <si>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</si>
  <si>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</si>
  <si>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</si>
  <si>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</si>
  <si>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</si>
  <si>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</si>
  <si>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</si>
  <si>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</si>
  <si>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</si>
  <si>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</si>
  <si>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</si>
  <si>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</si>
  <si>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</si>
  <si>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</si>
  <si>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</si>
  <si>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</si>
  <si>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</si>
  <si>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</si>
  <si>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</si>
  <si>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</si>
  <si>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 от 10.01.2009г.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</si>
  <si>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</si>
  <si>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</si>
  <si>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</si>
  <si>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</si>
  <si>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</si>
  <si>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Очистка крыши от снега и сосулек</t>
  </si>
  <si>
    <t>Февраль</t>
  </si>
  <si>
    <t>Установка 2-х досок объявлений</t>
  </si>
  <si>
    <t>Апрель</t>
  </si>
  <si>
    <t>Замена лежака отопления кв.8,9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</si>
  <si>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</si>
  <si>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</si>
  <si>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</si>
  <si>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</si>
  <si>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</si>
  <si>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</si>
  <si>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</si>
  <si>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</si>
  <si>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</si>
  <si>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</si>
  <si>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</si>
  <si>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</si>
  <si>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отопления кв.10 с выходом на чердак до лежака</t>
  </si>
  <si>
    <t>Декабрь</t>
  </si>
  <si>
    <t>Замена стояка ХВ кв.2,5</t>
  </si>
  <si>
    <t>Ноябрь</t>
  </si>
  <si>
    <t>Ремонт стояка отопления кв.9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</si>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</sst>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96" workbookViewId="0">
      <selection activeCell="C80" sqref="C8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100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605.29999999999995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605.29999999999995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12</v>
      </c>
    </row>
    <row r="12" spans="1:8">
      <c r="A12" s="1" t="s">
        <v>79</v>
      </c>
      <c r="E12" s="1">
        <v>60.1</v>
      </c>
      <c r="F12" s="1" t="s">
        <v>2</v>
      </c>
    </row>
    <row r="13" spans="1:8">
      <c r="A13" s="1" t="s">
        <v>80</v>
      </c>
      <c r="B13" s="1">
        <v>561.20000000000005</v>
      </c>
      <c r="C13" s="1" t="s">
        <v>2</v>
      </c>
    </row>
    <row r="14" spans="1:8">
      <c r="A14" s="1" t="s">
        <v>81</v>
      </c>
      <c r="D14" s="1">
        <v>1130</v>
      </c>
      <c r="E14" s="1" t="s">
        <v>2</v>
      </c>
    </row>
    <row r="16" spans="1:8">
      <c r="A16" s="1" t="s">
        <v>82</v>
      </c>
    </row>
    <row r="17" spans="1:10">
      <c r="A17" s="38" t="s">
        <v>83</v>
      </c>
      <c r="B17" s="38"/>
      <c r="C17" s="38"/>
      <c r="D17" s="38"/>
      <c r="E17" s="38" t="s">
        <v>84</v>
      </c>
      <c r="F17" s="38"/>
    </row>
    <row r="18" spans="1:10">
      <c r="A18" s="39" t="s">
        <v>85</v>
      </c>
      <c r="B18" s="39"/>
      <c r="C18" s="39"/>
      <c r="D18" s="39"/>
      <c r="E18" s="38" t="s">
        <v>96</v>
      </c>
      <c r="F18" s="38"/>
    </row>
    <row r="20" spans="1:10">
      <c r="A20" s="1" t="s">
        <v>86</v>
      </c>
    </row>
    <row r="21" spans="1:10" ht="31.5" customHeight="1">
      <c r="A21" s="37" t="s">
        <v>87</v>
      </c>
      <c r="B21" s="37"/>
      <c r="C21" s="37" t="s">
        <v>88</v>
      </c>
      <c r="D21" s="37"/>
      <c r="E21" s="37" t="s">
        <v>89</v>
      </c>
      <c r="F21" s="37"/>
    </row>
    <row r="22" spans="1:10">
      <c r="A22" s="14" t="s">
        <v>90</v>
      </c>
      <c r="B22" s="14"/>
      <c r="C22" s="38">
        <v>12</v>
      </c>
      <c r="D22" s="38"/>
      <c r="E22" s="38">
        <v>12</v>
      </c>
      <c r="F22" s="38"/>
    </row>
    <row r="23" spans="1:10">
      <c r="A23" s="14" t="s">
        <v>91</v>
      </c>
      <c r="B23" s="14"/>
      <c r="C23" s="38">
        <v>11</v>
      </c>
      <c r="D23" s="38"/>
      <c r="E23" s="38">
        <v>11</v>
      </c>
      <c r="F23" s="38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113</v>
      </c>
      <c r="D28" s="17">
        <v>13.66</v>
      </c>
      <c r="E28" s="1" t="s">
        <v>94</v>
      </c>
    </row>
    <row r="29" spans="1:10">
      <c r="B29" s="1" t="s">
        <v>114</v>
      </c>
      <c r="D29" s="1">
        <v>12.08</v>
      </c>
      <c r="E29" s="1" t="s">
        <v>94</v>
      </c>
    </row>
    <row r="30" spans="1:10">
      <c r="B30" s="1" t="s">
        <v>115</v>
      </c>
      <c r="D30" s="1">
        <v>2.95</v>
      </c>
      <c r="E30" s="1" t="s">
        <v>94</v>
      </c>
    </row>
    <row r="31" spans="1:10" ht="28.5" customHeight="1">
      <c r="A31" s="1" t="s">
        <v>1</v>
      </c>
    </row>
    <row r="32" spans="1:10" ht="98.25" customHeight="1">
      <c r="A32" s="15" t="s">
        <v>3</v>
      </c>
      <c r="B32" s="16" t="s">
        <v>107</v>
      </c>
      <c r="C32" s="16" t="s">
        <v>108</v>
      </c>
      <c r="D32" s="15" t="s">
        <v>97</v>
      </c>
      <c r="E32" s="20" t="s">
        <v>4</v>
      </c>
      <c r="F32" s="42"/>
      <c r="G32" s="42"/>
      <c r="H32" s="2"/>
      <c r="I32" s="2"/>
      <c r="J32" s="2"/>
    </row>
    <row r="33" spans="1:7">
      <c r="A33" s="40" t="s">
        <v>37</v>
      </c>
      <c r="B33" s="5">
        <f>D33/C33</f>
        <v>10701</v>
      </c>
      <c r="C33" s="6">
        <v>2.95</v>
      </c>
      <c r="D33" s="6">
        <v>31567.95</v>
      </c>
      <c r="E33" s="6"/>
      <c r="F33" s="43"/>
      <c r="G33" s="43"/>
    </row>
    <row r="34" spans="1:7">
      <c r="A34" s="41"/>
      <c r="B34" s="5">
        <f>D34/C34</f>
        <v>11067.980456026058</v>
      </c>
      <c r="C34" s="6">
        <v>3.07</v>
      </c>
      <c r="D34" s="6">
        <v>33978.699999999997</v>
      </c>
      <c r="E34" s="6"/>
      <c r="F34" s="43"/>
      <c r="G34" s="43"/>
    </row>
    <row r="35" spans="1:7">
      <c r="A35" s="40" t="s">
        <v>38</v>
      </c>
      <c r="B35" s="5">
        <f t="shared" ref="B35:B40" si="0">D35/C35</f>
        <v>58.216926005297694</v>
      </c>
      <c r="C35" s="6">
        <v>1502.54</v>
      </c>
      <c r="D35" s="6">
        <v>87473.26</v>
      </c>
      <c r="E35" s="6"/>
      <c r="F35" s="43"/>
      <c r="G35" s="43"/>
    </row>
    <row r="36" spans="1:7">
      <c r="A36" s="41"/>
      <c r="B36" s="5">
        <f t="shared" si="0"/>
        <v>56.9375182222673</v>
      </c>
      <c r="C36" s="6">
        <v>1577.74</v>
      </c>
      <c r="D36" s="6">
        <v>89832.6</v>
      </c>
      <c r="E36" s="6"/>
      <c r="F36" s="43"/>
      <c r="G36" s="43"/>
    </row>
    <row r="37" spans="1:7" ht="16.5" customHeight="1">
      <c r="A37" s="40" t="s">
        <v>98</v>
      </c>
      <c r="B37" s="5">
        <f t="shared" si="0"/>
        <v>661.18681983071349</v>
      </c>
      <c r="C37" s="6">
        <v>16.54</v>
      </c>
      <c r="D37" s="6">
        <v>10936.03</v>
      </c>
      <c r="E37" s="6"/>
      <c r="F37" s="43"/>
      <c r="G37" s="43"/>
    </row>
    <row r="38" spans="1:7">
      <c r="A38" s="41"/>
      <c r="B38" s="5">
        <f t="shared" si="0"/>
        <v>619.18731988472621</v>
      </c>
      <c r="C38" s="6">
        <v>17.350000000000001</v>
      </c>
      <c r="D38" s="6">
        <v>10742.9</v>
      </c>
      <c r="E38" s="6">
        <v>0.56000000000000005</v>
      </c>
      <c r="F38" s="43"/>
      <c r="G38" s="43"/>
    </row>
    <row r="39" spans="1:7" ht="16.5" customHeight="1">
      <c r="A39" s="40" t="s">
        <v>99</v>
      </c>
      <c r="B39" s="5">
        <f t="shared" si="0"/>
        <v>661.1859070464767</v>
      </c>
      <c r="C39" s="6">
        <v>26.68</v>
      </c>
      <c r="D39" s="6">
        <v>17640.439999999999</v>
      </c>
      <c r="E39" s="6"/>
      <c r="F39" s="43"/>
      <c r="G39" s="43"/>
    </row>
    <row r="40" spans="1:7">
      <c r="A40" s="41"/>
      <c r="B40" s="5">
        <f t="shared" si="0"/>
        <v>608.00037481259369</v>
      </c>
      <c r="C40" s="6">
        <v>26.68</v>
      </c>
      <c r="D40" s="6">
        <v>16221.45</v>
      </c>
      <c r="E40" s="6"/>
      <c r="F40" s="43"/>
      <c r="G40" s="43"/>
    </row>
    <row r="41" spans="1:7">
      <c r="A41" s="4" t="s">
        <v>68</v>
      </c>
      <c r="B41" s="5"/>
      <c r="C41" s="6"/>
      <c r="D41" s="6">
        <f>SUM(D33:D40)</f>
        <v>298393.33</v>
      </c>
      <c r="E41" s="6">
        <f>SUM(E33:E40)</f>
        <v>0.56000000000000005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4"/>
      <c r="D46" s="28" t="s">
        <v>10</v>
      </c>
      <c r="E46" s="24"/>
      <c r="F46" s="28" t="s">
        <v>11</v>
      </c>
      <c r="G46" s="24"/>
    </row>
    <row r="47" spans="1:7" ht="41.25" customHeight="1">
      <c r="A47" s="9">
        <v>1</v>
      </c>
      <c r="B47" s="34" t="s">
        <v>123</v>
      </c>
      <c r="C47" s="34"/>
      <c r="D47" s="30" t="s">
        <v>12</v>
      </c>
      <c r="E47" s="30"/>
      <c r="F47" s="35">
        <f>0.58*H4*C6</f>
        <v>4212.887999999999</v>
      </c>
      <c r="G47" s="35"/>
    </row>
    <row r="48" spans="1:7" ht="31.5" customHeight="1">
      <c r="A48" s="9">
        <v>2</v>
      </c>
      <c r="B48" s="34" t="s">
        <v>13</v>
      </c>
      <c r="C48" s="34"/>
      <c r="D48" s="30" t="s">
        <v>12</v>
      </c>
      <c r="E48" s="30"/>
      <c r="F48" s="35">
        <f>1.82*H4*C6</f>
        <v>13219.751999999999</v>
      </c>
      <c r="G48" s="35"/>
    </row>
    <row r="49" spans="1:7">
      <c r="A49" s="13">
        <v>3</v>
      </c>
      <c r="B49" s="34" t="s">
        <v>14</v>
      </c>
      <c r="C49" s="34"/>
      <c r="D49" s="30" t="s">
        <v>15</v>
      </c>
      <c r="E49" s="30"/>
      <c r="F49" s="35">
        <f>0.16*H4*C6</f>
        <v>1162.1759999999999</v>
      </c>
      <c r="G49" s="35"/>
    </row>
    <row r="50" spans="1:7" ht="73.5" customHeight="1">
      <c r="A50" s="13">
        <v>4</v>
      </c>
      <c r="B50" s="34" t="s">
        <v>16</v>
      </c>
      <c r="C50" s="34"/>
      <c r="D50" s="28" t="s">
        <v>124</v>
      </c>
      <c r="E50" s="24"/>
      <c r="F50" s="35">
        <f>0.84*H4*C6</f>
        <v>6101.424</v>
      </c>
      <c r="G50" s="35"/>
    </row>
    <row r="51" spans="1:7" ht="63" customHeight="1">
      <c r="A51" s="13">
        <v>5</v>
      </c>
      <c r="B51" s="34" t="s">
        <v>17</v>
      </c>
      <c r="C51" s="34"/>
      <c r="D51" s="30" t="s">
        <v>18</v>
      </c>
      <c r="E51" s="30"/>
      <c r="F51" s="35">
        <f>1.11*H4*C6</f>
        <v>8062.5959999999995</v>
      </c>
      <c r="G51" s="35"/>
    </row>
    <row r="52" spans="1:7" ht="29.25" customHeight="1">
      <c r="A52" s="13">
        <v>6</v>
      </c>
      <c r="B52" s="34" t="s">
        <v>19</v>
      </c>
      <c r="C52" s="34"/>
      <c r="D52" s="30" t="s">
        <v>64</v>
      </c>
      <c r="E52" s="30"/>
      <c r="F52" s="35"/>
      <c r="G52" s="35"/>
    </row>
    <row r="53" spans="1:7" ht="29.25" customHeight="1">
      <c r="A53" s="13">
        <v>7</v>
      </c>
      <c r="B53" s="34" t="s">
        <v>20</v>
      </c>
      <c r="C53" s="34"/>
      <c r="D53" s="28" t="s">
        <v>64</v>
      </c>
      <c r="E53" s="24"/>
      <c r="F53" s="35">
        <f>2.35*7*C6</f>
        <v>9957.1849999999995</v>
      </c>
      <c r="G53" s="35"/>
    </row>
    <row r="54" spans="1:7" ht="47.25" customHeight="1">
      <c r="A54" s="13">
        <v>8</v>
      </c>
      <c r="B54" s="34" t="s">
        <v>21</v>
      </c>
      <c r="C54" s="34"/>
      <c r="D54" s="28" t="s">
        <v>72</v>
      </c>
      <c r="E54" s="24"/>
      <c r="F54" s="35">
        <f>0.28*H4*C6</f>
        <v>2033.808</v>
      </c>
      <c r="G54" s="35"/>
    </row>
    <row r="55" spans="1:7" ht="31.5" customHeight="1">
      <c r="A55" s="9"/>
      <c r="B55" s="34" t="s">
        <v>22</v>
      </c>
      <c r="C55" s="34"/>
      <c r="D55" s="30"/>
      <c r="E55" s="30"/>
      <c r="F55" s="35">
        <f>SUM(F47:G54)</f>
        <v>44749.828999999991</v>
      </c>
      <c r="G55" s="35"/>
    </row>
    <row r="57" spans="1:7">
      <c r="A57" s="1" t="s">
        <v>23</v>
      </c>
    </row>
    <row r="59" spans="1:7" ht="44.25" customHeight="1">
      <c r="A59" s="9" t="s">
        <v>8</v>
      </c>
      <c r="B59" s="30" t="s">
        <v>24</v>
      </c>
      <c r="C59" s="30"/>
      <c r="D59" s="28" t="s">
        <v>25</v>
      </c>
      <c r="E59" s="24"/>
      <c r="F59" s="28" t="s">
        <v>26</v>
      </c>
      <c r="G59" s="24"/>
    </row>
    <row r="60" spans="1:7" ht="31.5" customHeight="1">
      <c r="A60" s="9">
        <v>1</v>
      </c>
      <c r="B60" s="29" t="s">
        <v>101</v>
      </c>
      <c r="C60" s="29"/>
      <c r="D60" s="31" t="s">
        <v>102</v>
      </c>
      <c r="E60" s="31"/>
      <c r="F60" s="32">
        <v>3058.09</v>
      </c>
      <c r="G60" s="33"/>
    </row>
    <row r="61" spans="1:7" ht="32.25" customHeight="1">
      <c r="A61" s="9">
        <v>2</v>
      </c>
      <c r="B61" s="29" t="s">
        <v>103</v>
      </c>
      <c r="C61" s="29"/>
      <c r="D61" s="31" t="s">
        <v>104</v>
      </c>
      <c r="E61" s="31"/>
      <c r="F61" s="32">
        <v>889</v>
      </c>
      <c r="G61" s="33"/>
    </row>
    <row r="62" spans="1:7" ht="31.5" customHeight="1">
      <c r="A62" s="11">
        <v>3</v>
      </c>
      <c r="B62" s="29" t="s">
        <v>105</v>
      </c>
      <c r="C62" s="29"/>
      <c r="D62" s="31" t="s">
        <v>106</v>
      </c>
      <c r="E62" s="31"/>
      <c r="F62" s="32">
        <v>15897</v>
      </c>
      <c r="G62" s="33"/>
    </row>
    <row r="63" spans="1:7" ht="31.5" customHeight="1">
      <c r="A63" s="11">
        <v>4</v>
      </c>
      <c r="B63" s="29" t="s">
        <v>109</v>
      </c>
      <c r="C63" s="29"/>
      <c r="D63" s="31" t="s">
        <v>110</v>
      </c>
      <c r="E63" s="31"/>
      <c r="F63" s="32">
        <v>293.2</v>
      </c>
      <c r="G63" s="33"/>
    </row>
    <row r="64" spans="1:7" ht="30.75" customHeight="1">
      <c r="A64" s="11">
        <v>5</v>
      </c>
      <c r="B64" s="29" t="s">
        <v>111</v>
      </c>
      <c r="C64" s="29"/>
      <c r="D64" s="31" t="s">
        <v>112</v>
      </c>
      <c r="E64" s="31"/>
      <c r="F64" s="32">
        <v>160.72</v>
      </c>
      <c r="G64" s="33"/>
    </row>
    <row r="65" spans="1:7" ht="30.75" customHeight="1">
      <c r="A65" s="18">
        <v>6</v>
      </c>
      <c r="B65" s="29" t="s">
        <v>120</v>
      </c>
      <c r="C65" s="29"/>
      <c r="D65" s="31" t="s">
        <v>121</v>
      </c>
      <c r="E65" s="31"/>
      <c r="F65" s="32">
        <v>3419.32</v>
      </c>
      <c r="G65" s="33"/>
    </row>
    <row r="66" spans="1:7" ht="30.75" customHeight="1">
      <c r="A66" s="19">
        <v>7</v>
      </c>
      <c r="B66" s="29" t="s">
        <v>122</v>
      </c>
      <c r="C66" s="29"/>
      <c r="D66" s="31" t="s">
        <v>121</v>
      </c>
      <c r="E66" s="31"/>
      <c r="F66" s="32">
        <v>712.31</v>
      </c>
      <c r="G66" s="33"/>
    </row>
    <row r="67" spans="1:7" ht="50.25" customHeight="1">
      <c r="A67" s="19">
        <v>8</v>
      </c>
      <c r="B67" s="29" t="s">
        <v>118</v>
      </c>
      <c r="C67" s="29"/>
      <c r="D67" s="31" t="s">
        <v>119</v>
      </c>
      <c r="E67" s="31"/>
      <c r="F67" s="32">
        <v>3131.61</v>
      </c>
      <c r="G67" s="33"/>
    </row>
    <row r="68" spans="1:7" ht="45" customHeight="1">
      <c r="A68" s="9"/>
      <c r="B68" s="26" t="s">
        <v>70</v>
      </c>
      <c r="C68" s="27"/>
      <c r="D68" s="28"/>
      <c r="E68" s="24"/>
      <c r="F68" s="23">
        <f>SUM(F60:G67)</f>
        <v>27561.250000000004</v>
      </c>
      <c r="G68" s="24"/>
    </row>
    <row r="70" spans="1:7">
      <c r="A70" s="1" t="s">
        <v>27</v>
      </c>
      <c r="D70" s="7">
        <f>3.4*H4*C6</f>
        <v>24696.239999999998</v>
      </c>
      <c r="E70" s="1" t="s">
        <v>28</v>
      </c>
    </row>
    <row r="71" spans="1:7">
      <c r="A71" s="1" t="s">
        <v>29</v>
      </c>
      <c r="D71" s="7">
        <f>F75*5.3%</f>
        <v>5005.2643500000004</v>
      </c>
      <c r="E71" s="1" t="s">
        <v>28</v>
      </c>
    </row>
    <row r="73" spans="1:7">
      <c r="A73" s="1" t="s">
        <v>41</v>
      </c>
    </row>
    <row r="74" spans="1:7">
      <c r="A74" s="1" t="s">
        <v>116</v>
      </c>
    </row>
    <row r="75" spans="1:7">
      <c r="B75" s="1" t="s">
        <v>40</v>
      </c>
      <c r="F75" s="7">
        <f>49610.4+44828.55</f>
        <v>94438.950000000012</v>
      </c>
      <c r="G75" s="1" t="s">
        <v>28</v>
      </c>
    </row>
    <row r="77" spans="1:7">
      <c r="A77" s="1" t="s">
        <v>117</v>
      </c>
    </row>
    <row r="78" spans="1:7">
      <c r="B78" s="1" t="s">
        <v>39</v>
      </c>
      <c r="F78" s="7">
        <f>F55+F68+D70</f>
        <v>97007.318999999989</v>
      </c>
      <c r="G78" s="1" t="s">
        <v>28</v>
      </c>
    </row>
    <row r="80" spans="1:7" ht="30" customHeight="1">
      <c r="A80" s="1" t="s">
        <v>30</v>
      </c>
    </row>
    <row r="81" spans="1:7" ht="32.25" customHeight="1"/>
    <row r="82" spans="1:7" ht="28.5" customHeight="1">
      <c r="A82" s="8" t="s">
        <v>31</v>
      </c>
      <c r="B82" s="25" t="s">
        <v>32</v>
      </c>
      <c r="C82" s="25"/>
      <c r="D82" s="8" t="s">
        <v>33</v>
      </c>
      <c r="E82" s="25" t="s">
        <v>34</v>
      </c>
      <c r="F82" s="25"/>
      <c r="G82" s="8" t="s">
        <v>35</v>
      </c>
    </row>
    <row r="83" spans="1:7" ht="33.75" customHeight="1">
      <c r="A83" s="22" t="s">
        <v>36</v>
      </c>
      <c r="B83" s="21" t="s">
        <v>54</v>
      </c>
      <c r="C83" s="21"/>
      <c r="D83" s="10">
        <v>3</v>
      </c>
      <c r="E83" s="21" t="s">
        <v>56</v>
      </c>
      <c r="F83" s="21"/>
      <c r="G83" s="10">
        <v>3</v>
      </c>
    </row>
    <row r="84" spans="1:7" ht="43.5" customHeight="1">
      <c r="A84" s="22"/>
      <c r="B84" s="21" t="s">
        <v>42</v>
      </c>
      <c r="C84" s="21"/>
      <c r="D84" s="10">
        <v>2</v>
      </c>
      <c r="E84" s="21" t="s">
        <v>56</v>
      </c>
      <c r="F84" s="21"/>
      <c r="G84" s="10">
        <v>2</v>
      </c>
    </row>
    <row r="85" spans="1:7" ht="69" customHeight="1">
      <c r="A85" s="22"/>
      <c r="B85" s="21" t="s">
        <v>43</v>
      </c>
      <c r="C85" s="21"/>
      <c r="D85" s="10"/>
      <c r="E85" s="21" t="s">
        <v>56</v>
      </c>
      <c r="F85" s="21"/>
      <c r="G85" s="10"/>
    </row>
    <row r="86" spans="1:7" ht="37.5" customHeight="1">
      <c r="A86" s="10" t="s">
        <v>44</v>
      </c>
      <c r="B86" s="21" t="s">
        <v>45</v>
      </c>
      <c r="C86" s="21"/>
      <c r="D86" s="10"/>
      <c r="E86" s="21" t="s">
        <v>57</v>
      </c>
      <c r="F86" s="21"/>
      <c r="G86" s="10"/>
    </row>
    <row r="87" spans="1:7" ht="60" customHeight="1">
      <c r="A87" s="22" t="s">
        <v>46</v>
      </c>
      <c r="B87" s="21" t="s">
        <v>55</v>
      </c>
      <c r="C87" s="21"/>
      <c r="D87" s="10"/>
      <c r="E87" s="21" t="s">
        <v>58</v>
      </c>
      <c r="F87" s="21"/>
      <c r="G87" s="10"/>
    </row>
    <row r="88" spans="1:7" ht="55.5" customHeight="1">
      <c r="A88" s="22"/>
      <c r="B88" s="21" t="s">
        <v>47</v>
      </c>
      <c r="C88" s="21"/>
      <c r="D88" s="10"/>
      <c r="E88" s="21" t="s">
        <v>59</v>
      </c>
      <c r="F88" s="21"/>
      <c r="G88" s="10"/>
    </row>
    <row r="89" spans="1:7" ht="42.75" customHeight="1">
      <c r="A89" s="22"/>
      <c r="B89" s="21" t="s">
        <v>51</v>
      </c>
      <c r="C89" s="21"/>
      <c r="D89" s="10"/>
      <c r="E89" s="21" t="s">
        <v>60</v>
      </c>
      <c r="F89" s="21"/>
      <c r="G89" s="10"/>
    </row>
    <row r="90" spans="1:7" ht="48.75" customHeight="1">
      <c r="A90" s="22"/>
      <c r="B90" s="21" t="s">
        <v>52</v>
      </c>
      <c r="C90" s="21"/>
      <c r="D90" s="10"/>
      <c r="E90" s="21" t="s">
        <v>61</v>
      </c>
      <c r="F90" s="21"/>
      <c r="G90" s="10"/>
    </row>
    <row r="91" spans="1:7">
      <c r="A91" s="22"/>
      <c r="B91" s="21" t="s">
        <v>53</v>
      </c>
      <c r="C91" s="21"/>
      <c r="D91" s="10"/>
      <c r="E91" s="21" t="s">
        <v>62</v>
      </c>
      <c r="F91" s="21"/>
      <c r="G91" s="10"/>
    </row>
    <row r="92" spans="1:7">
      <c r="A92" s="22"/>
      <c r="B92" s="21" t="s">
        <v>48</v>
      </c>
      <c r="C92" s="21"/>
      <c r="D92" s="10"/>
      <c r="E92" s="21" t="s">
        <v>63</v>
      </c>
      <c r="F92" s="21"/>
      <c r="G92" s="10"/>
    </row>
    <row r="93" spans="1:7">
      <c r="A93" s="22"/>
      <c r="B93" s="21" t="s">
        <v>49</v>
      </c>
      <c r="C93" s="21"/>
      <c r="D93" s="10"/>
      <c r="E93" s="21" t="s">
        <v>58</v>
      </c>
      <c r="F93" s="21"/>
      <c r="G93" s="10"/>
    </row>
    <row r="94" spans="1:7">
      <c r="A94" s="22"/>
      <c r="B94" s="21" t="s">
        <v>50</v>
      </c>
      <c r="C94" s="21"/>
      <c r="D94" s="10"/>
      <c r="E94" s="21"/>
      <c r="F94" s="21"/>
      <c r="G94" s="10"/>
    </row>
    <row r="97" spans="1:6">
      <c r="A97" s="1" t="s">
        <v>66</v>
      </c>
      <c r="F97" s="1" t="s">
        <v>65</v>
      </c>
    </row>
    <row r="99" spans="1:6">
      <c r="A99" s="1" t="s">
        <v>69</v>
      </c>
      <c r="F9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5">
    <mergeCell ref="E17:F17"/>
    <mergeCell ref="A18:D18"/>
    <mergeCell ref="E18:F18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21:B21"/>
    <mergeCell ref="C21:D21"/>
    <mergeCell ref="E21:F21"/>
    <mergeCell ref="C22:D22"/>
    <mergeCell ref="E22:F22"/>
    <mergeCell ref="C23:D23"/>
    <mergeCell ref="E23:F23"/>
    <mergeCell ref="A17:D17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7:C67"/>
    <mergeCell ref="B59:C59"/>
    <mergeCell ref="D59:E59"/>
    <mergeCell ref="F59:G59"/>
    <mergeCell ref="B60:C60"/>
    <mergeCell ref="B61:C61"/>
    <mergeCell ref="B62:C62"/>
    <mergeCell ref="D63:E63"/>
    <mergeCell ref="D64:E64"/>
    <mergeCell ref="D67:E67"/>
    <mergeCell ref="F63:G63"/>
    <mergeCell ref="F64:G64"/>
    <mergeCell ref="F67:G67"/>
    <mergeCell ref="B65:C65"/>
    <mergeCell ref="D65:E65"/>
    <mergeCell ref="F65:G65"/>
    <mergeCell ref="B66:C66"/>
    <mergeCell ref="D66:E66"/>
    <mergeCell ref="F66:G66"/>
    <mergeCell ref="F68:G68"/>
    <mergeCell ref="B82:C82"/>
    <mergeCell ref="E82:F82"/>
    <mergeCell ref="A83:A85"/>
    <mergeCell ref="B83:C83"/>
    <mergeCell ref="E83:F83"/>
    <mergeCell ref="B84:C84"/>
    <mergeCell ref="E84:F84"/>
    <mergeCell ref="B85:C85"/>
    <mergeCell ref="E85:F85"/>
    <mergeCell ref="B68:C68"/>
    <mergeCell ref="D68:E68"/>
    <mergeCell ref="B86:C86"/>
    <mergeCell ref="E86:F86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2015-03-03T10:50:34Z</dcterms:modified>
</cp:coreProperties>
</file>