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38" i="11"/>
  <c r="G36"/>
  <c r="G34"/>
  <c r="G32"/>
  <c r="G30"/>
  <c r="D61"/>
  <c r="F47"/>
  <c r="F45"/>
  <c r="D62"/>
  <c r="F59"/>
  <c r="E38"/>
  <c r="D38"/>
  <c r="B37"/>
  <c r="B36"/>
  <c r="B35"/>
  <c r="B34"/>
  <c r="B33"/>
  <c r="B32"/>
  <c r="B31"/>
  <c r="B30"/>
  <c r="C6"/>
  <c r="G38" l="1"/>
  <c r="F46"/>
  <c r="F48" l="1"/>
  <c r="F69" s="1"/>
</calcChain>
</file>

<file path=xl/sharedStrings.xml><?xml version="1.0" encoding="utf-8"?>
<sst xmlns="http://schemas.openxmlformats.org/spreadsheetml/2006/main" count="132" uniqueCount="111">
  <si>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</si>
  <si>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</si>
  <si>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</si>
  <si>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</si>
  <si>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</si>
  <si>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</si>
  <si>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</si>
  <si>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</si>
  <si>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</si>
  <si>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</si>
  <si>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</si>
  <si>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</si>
  <si>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</si>
  <si>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</si>
  <si>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</si>
  <si>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</si>
  <si>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</si>
  <si>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</si>
  <si>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</si>
  <si>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</si>
  <si>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</si>
  <si>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</si>
  <si>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</si>
  <si>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</si>
  <si>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</si>
  <si>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</si>
  <si>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</si>
  <si>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</si>
  <si>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</si>
  <si>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</si>
  <si>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</si>
  <si>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</si>
  <si>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</si>
  <si>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</si>
  <si>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</si>
  <si>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</si>
  <si>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</si>
  <si>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</si>
  <si>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</si>
  <si>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</si>
  <si>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</si>
  <si>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</si>
  <si>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</si>
  <si>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</si>
  <si>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</si>
  <si>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</si>
  <si>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</si>
  <si>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</si>
  <si>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</si>
  <si>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</si>
  <si>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</si>
  <si>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</si>
  <si>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</si>
  <si>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</si>
  <si>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</si>
  <si>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</si>
  <si>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</si>
  <si>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</si>
  <si>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</si>
  <si>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</si>
  <si>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</si>
  <si>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</si>
  <si>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</si>
  <si>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</si>
  <si>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</si>
  <si>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</si>
  <si>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39 по улице Кирова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</si>
  <si>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</si>
  <si>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</si>
  <si>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</si>
  <si>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</si>
  <si>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</si>
  <si>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</si>
  <si>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</si>
  <si>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Площадь придомовой территории-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</si>
  <si>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</si>
  <si>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</si>
  <si>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</si>
  <si>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</si>
  <si>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</si>
  <si>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</si>
  <si>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</si>
  <si>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</si>
  <si>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</si>
  <si>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49 от 17.01.2009г.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</si>
  <si>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</si>
  <si>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</si>
  <si>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</si>
  <si>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</si>
  <si>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</si>
  <si>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</si>
  <si>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</si>
  <si>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Замена ввода ХВ в подвале</t>
  </si>
  <si>
    <t>Апрель</t>
  </si>
  <si>
    <t>Заполнение системы отопления</t>
  </si>
  <si>
    <t>Сентябрь</t>
  </si>
  <si>
    <t>кв.5 замена участка лежака отопления</t>
  </si>
  <si>
    <t>Заполнение системы отопления, наладка циркуляции</t>
  </si>
  <si>
    <t>Октябрь</t>
  </si>
  <si>
    <t>кв.1 наладка системы отопления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</si>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</sst>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topLeftCell="A28" workbookViewId="0">
      <selection activeCell="F38" sqref="F3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23" t="s">
        <v>0</v>
      </c>
      <c r="B1" s="23"/>
      <c r="C1" s="23"/>
      <c r="D1" s="23"/>
      <c r="E1" s="23"/>
      <c r="F1" s="23"/>
      <c r="G1" s="23"/>
    </row>
    <row r="2" spans="1:10">
      <c r="A2" s="23" t="s">
        <v>5</v>
      </c>
      <c r="B2" s="23"/>
      <c r="C2" s="23"/>
      <c r="D2" s="23"/>
      <c r="E2" s="23"/>
      <c r="F2" s="23"/>
      <c r="G2" s="23"/>
    </row>
    <row r="3" spans="1:10">
      <c r="A3" s="23" t="s">
        <v>66</v>
      </c>
      <c r="B3" s="23"/>
      <c r="C3" s="23"/>
      <c r="D3" s="23"/>
      <c r="E3" s="23"/>
      <c r="F3" s="23"/>
      <c r="G3" s="23"/>
    </row>
    <row r="4" spans="1:10">
      <c r="A4" s="23" t="s">
        <v>91</v>
      </c>
      <c r="B4" s="23"/>
      <c r="C4" s="23"/>
      <c r="D4" s="23"/>
      <c r="E4" s="23"/>
      <c r="F4" s="23"/>
      <c r="G4" s="23"/>
      <c r="H4" s="11">
        <v>12</v>
      </c>
    </row>
    <row r="5" spans="1:10" ht="11.25" customHeight="1"/>
    <row r="6" spans="1:10">
      <c r="A6" s="1" t="s">
        <v>6</v>
      </c>
      <c r="C6" s="3">
        <f>D7+D8</f>
        <v>434.8</v>
      </c>
      <c r="D6" s="1" t="s">
        <v>2</v>
      </c>
    </row>
    <row r="7" spans="1:10">
      <c r="A7" s="1" t="s">
        <v>67</v>
      </c>
      <c r="B7" s="1" t="s">
        <v>68</v>
      </c>
      <c r="C7" s="3"/>
      <c r="D7" s="1">
        <v>434.8</v>
      </c>
      <c r="E7" s="1" t="s">
        <v>2</v>
      </c>
    </row>
    <row r="8" spans="1:10">
      <c r="B8" s="1" t="s">
        <v>69</v>
      </c>
      <c r="C8" s="3"/>
      <c r="D8" s="1">
        <v>0</v>
      </c>
      <c r="E8" s="1" t="s">
        <v>2</v>
      </c>
    </row>
    <row r="9" spans="1:10">
      <c r="A9" s="1" t="s">
        <v>70</v>
      </c>
      <c r="C9" s="1">
        <v>1</v>
      </c>
    </row>
    <row r="10" spans="1:10">
      <c r="A10" s="1" t="s">
        <v>71</v>
      </c>
      <c r="C10" s="1">
        <v>7</v>
      </c>
    </row>
    <row r="11" spans="1:10">
      <c r="A11" s="1" t="s">
        <v>72</v>
      </c>
      <c r="C11" s="1">
        <v>6</v>
      </c>
    </row>
    <row r="12" spans="1:10">
      <c r="A12" s="1" t="s">
        <v>73</v>
      </c>
      <c r="B12" s="1">
        <v>454.7</v>
      </c>
      <c r="C12" s="1" t="s">
        <v>2</v>
      </c>
      <c r="H12" s="2"/>
      <c r="I12" s="2"/>
      <c r="J12" s="2"/>
    </row>
    <row r="13" spans="1:10">
      <c r="A13" s="1" t="s">
        <v>74</v>
      </c>
      <c r="E13" s="1" t="s">
        <v>2</v>
      </c>
    </row>
    <row r="16" spans="1:10">
      <c r="A16" s="1" t="s">
        <v>75</v>
      </c>
    </row>
    <row r="17" spans="1:10" ht="31.5" customHeight="1">
      <c r="A17" s="24" t="s">
        <v>76</v>
      </c>
      <c r="B17" s="24"/>
      <c r="C17" s="24" t="s">
        <v>77</v>
      </c>
      <c r="D17" s="24"/>
      <c r="E17" s="24" t="s">
        <v>78</v>
      </c>
      <c r="F17" s="24"/>
    </row>
    <row r="18" spans="1:10">
      <c r="A18" s="13" t="s">
        <v>79</v>
      </c>
      <c r="B18" s="13"/>
      <c r="C18" s="27">
        <v>6</v>
      </c>
      <c r="D18" s="27"/>
      <c r="E18" s="27">
        <v>6</v>
      </c>
      <c r="F18" s="27"/>
    </row>
    <row r="19" spans="1:10">
      <c r="A19" s="13" t="s">
        <v>80</v>
      </c>
      <c r="B19" s="13"/>
      <c r="C19" s="27">
        <v>3</v>
      </c>
      <c r="D19" s="27"/>
      <c r="E19" s="27">
        <v>4</v>
      </c>
      <c r="F19" s="27"/>
    </row>
    <row r="21" spans="1:10">
      <c r="A21" s="1" t="s">
        <v>81</v>
      </c>
      <c r="C21" s="1" t="s">
        <v>84</v>
      </c>
    </row>
    <row r="23" spans="1:10">
      <c r="A23" s="1" t="s">
        <v>82</v>
      </c>
    </row>
    <row r="24" spans="1:10">
      <c r="B24" s="1" t="s">
        <v>100</v>
      </c>
      <c r="D24" s="1">
        <v>8.99</v>
      </c>
      <c r="E24" s="1" t="s">
        <v>83</v>
      </c>
    </row>
    <row r="25" spans="1:10">
      <c r="B25" s="1" t="s">
        <v>88</v>
      </c>
      <c r="D25" s="1">
        <v>2.95</v>
      </c>
      <c r="E25" s="1" t="s">
        <v>83</v>
      </c>
    </row>
    <row r="26" spans="1:10">
      <c r="B26" s="1" t="s">
        <v>101</v>
      </c>
      <c r="D26" s="1">
        <v>9.93</v>
      </c>
      <c r="E26" s="1" t="s">
        <v>83</v>
      </c>
    </row>
    <row r="27" spans="1:10">
      <c r="B27" s="1" t="s">
        <v>88</v>
      </c>
      <c r="D27" s="1">
        <v>3.04</v>
      </c>
      <c r="E27" s="1" t="s">
        <v>83</v>
      </c>
    </row>
    <row r="28" spans="1:10" ht="30.75" customHeight="1">
      <c r="A28" s="1" t="s">
        <v>1</v>
      </c>
    </row>
    <row r="29" spans="1:10" ht="98.25" customHeight="1">
      <c r="A29" s="14" t="s">
        <v>3</v>
      </c>
      <c r="B29" s="18" t="s">
        <v>102</v>
      </c>
      <c r="C29" s="18" t="s">
        <v>103</v>
      </c>
      <c r="D29" s="14" t="s">
        <v>85</v>
      </c>
      <c r="E29" s="15" t="s">
        <v>4</v>
      </c>
      <c r="F29" s="19" t="s">
        <v>106</v>
      </c>
      <c r="G29" s="19" t="s">
        <v>107</v>
      </c>
      <c r="H29" s="2"/>
      <c r="I29" s="2"/>
      <c r="J29" s="2"/>
    </row>
    <row r="30" spans="1:10">
      <c r="A30" s="25" t="s">
        <v>34</v>
      </c>
      <c r="B30" s="5">
        <f>D30/C30</f>
        <v>4951.0293159609118</v>
      </c>
      <c r="C30" s="6">
        <v>3.07</v>
      </c>
      <c r="D30" s="6">
        <v>15199.66</v>
      </c>
      <c r="E30" s="6"/>
      <c r="F30" s="20">
        <v>33132.410000000003</v>
      </c>
      <c r="G30" s="21">
        <f>D30+D31+E30+E31-F30</f>
        <v>40</v>
      </c>
    </row>
    <row r="31" spans="1:10">
      <c r="A31" s="26"/>
      <c r="B31" s="5">
        <f>D31/C31</f>
        <v>5365</v>
      </c>
      <c r="C31" s="6">
        <v>3.35</v>
      </c>
      <c r="D31" s="6">
        <v>17972.75</v>
      </c>
      <c r="E31" s="6"/>
      <c r="F31" s="20"/>
      <c r="G31" s="22"/>
    </row>
    <row r="32" spans="1:10">
      <c r="A32" s="25" t="s">
        <v>35</v>
      </c>
      <c r="B32" s="5">
        <f t="shared" ref="B32:B37" si="0">D32/C32</f>
        <v>18.745002345126576</v>
      </c>
      <c r="C32" s="6">
        <v>1577.74</v>
      </c>
      <c r="D32" s="6">
        <v>29574.74</v>
      </c>
      <c r="E32" s="6">
        <v>2288.66</v>
      </c>
      <c r="F32" s="20">
        <v>55296.85</v>
      </c>
      <c r="G32" s="21">
        <f t="shared" ref="G32" si="1">D32+D33+E32+E33-F32</f>
        <v>1391.8800000000119</v>
      </c>
    </row>
    <row r="33" spans="1:7">
      <c r="A33" s="26"/>
      <c r="B33" s="5">
        <f t="shared" si="0"/>
        <v>14.137190139120632</v>
      </c>
      <c r="C33" s="6">
        <v>1756.03</v>
      </c>
      <c r="D33" s="6">
        <v>24825.33</v>
      </c>
      <c r="E33" s="6"/>
      <c r="F33" s="20"/>
      <c r="G33" s="22"/>
    </row>
    <row r="34" spans="1:7" ht="16.5" customHeight="1">
      <c r="A34" s="25" t="s">
        <v>86</v>
      </c>
      <c r="B34" s="5">
        <f t="shared" si="0"/>
        <v>393.64322766570604</v>
      </c>
      <c r="C34" s="6">
        <v>17.350000000000001</v>
      </c>
      <c r="D34" s="6">
        <v>6829.71</v>
      </c>
      <c r="E34" s="6">
        <v>-66.62</v>
      </c>
      <c r="F34" s="20">
        <v>12867.71</v>
      </c>
      <c r="G34" s="21">
        <f t="shared" ref="G34" si="2">D34+D35+E34+E35-F34</f>
        <v>0</v>
      </c>
    </row>
    <row r="35" spans="1:7">
      <c r="A35" s="26"/>
      <c r="B35" s="5">
        <f t="shared" si="0"/>
        <v>316.79398028022831</v>
      </c>
      <c r="C35" s="6">
        <v>19.27</v>
      </c>
      <c r="D35" s="6">
        <v>6104.62</v>
      </c>
      <c r="E35" s="6"/>
      <c r="F35" s="20"/>
      <c r="G35" s="22"/>
    </row>
    <row r="36" spans="1:7" ht="16.5" customHeight="1">
      <c r="A36" s="25" t="s">
        <v>87</v>
      </c>
      <c r="B36" s="5">
        <f t="shared" si="0"/>
        <v>393.64055472263868</v>
      </c>
      <c r="C36" s="6">
        <v>26.68</v>
      </c>
      <c r="D36" s="6">
        <v>10502.33</v>
      </c>
      <c r="E36" s="6">
        <v>-102.45</v>
      </c>
      <c r="F36" s="20">
        <v>19377.77</v>
      </c>
      <c r="G36" s="21">
        <f t="shared" ref="G36" si="3">D36+D37+E36+E37-F36</f>
        <v>0</v>
      </c>
    </row>
    <row r="37" spans="1:7">
      <c r="A37" s="26"/>
      <c r="B37" s="5">
        <f t="shared" si="0"/>
        <v>316.79216654904724</v>
      </c>
      <c r="C37" s="6">
        <v>28.34</v>
      </c>
      <c r="D37" s="6">
        <v>8977.89</v>
      </c>
      <c r="E37" s="6"/>
      <c r="F37" s="20"/>
      <c r="G37" s="22"/>
    </row>
    <row r="38" spans="1:7">
      <c r="A38" s="4" t="s">
        <v>63</v>
      </c>
      <c r="B38" s="5"/>
      <c r="C38" s="6"/>
      <c r="D38" s="6">
        <f>SUM(D30:D37)</f>
        <v>119987.03000000001</v>
      </c>
      <c r="E38" s="6">
        <f>SUM(E30:E37)</f>
        <v>2119.59</v>
      </c>
      <c r="F38" s="6">
        <f t="shared" ref="F38:G38" si="4">SUM(F30:F37)</f>
        <v>120674.74</v>
      </c>
      <c r="G38" s="6">
        <f t="shared" si="4"/>
        <v>1431.8800000000119</v>
      </c>
    </row>
    <row r="40" spans="1:7">
      <c r="A40" s="1" t="s">
        <v>7</v>
      </c>
    </row>
    <row r="42" spans="1:7" ht="63" customHeight="1">
      <c r="A42" s="9" t="s">
        <v>8</v>
      </c>
      <c r="B42" s="29" t="s">
        <v>9</v>
      </c>
      <c r="C42" s="30"/>
      <c r="D42" s="29" t="s">
        <v>10</v>
      </c>
      <c r="E42" s="30"/>
      <c r="F42" s="29" t="s">
        <v>11</v>
      </c>
      <c r="G42" s="30"/>
    </row>
    <row r="43" spans="1:7" ht="39" customHeight="1">
      <c r="A43" s="9">
        <v>1</v>
      </c>
      <c r="B43" s="28" t="s">
        <v>89</v>
      </c>
      <c r="C43" s="28"/>
      <c r="D43" s="32" t="s">
        <v>12</v>
      </c>
      <c r="E43" s="32"/>
      <c r="F43" s="31"/>
      <c r="G43" s="31"/>
    </row>
    <row r="44" spans="1:7" ht="33" customHeight="1">
      <c r="A44" s="9">
        <v>2</v>
      </c>
      <c r="B44" s="28" t="s">
        <v>13</v>
      </c>
      <c r="C44" s="28"/>
      <c r="D44" s="32" t="s">
        <v>12</v>
      </c>
      <c r="E44" s="32"/>
      <c r="F44" s="31"/>
      <c r="G44" s="31"/>
    </row>
    <row r="45" spans="1:7">
      <c r="A45" s="12">
        <v>3</v>
      </c>
      <c r="B45" s="28" t="s">
        <v>14</v>
      </c>
      <c r="C45" s="28"/>
      <c r="D45" s="32" t="s">
        <v>15</v>
      </c>
      <c r="E45" s="32"/>
      <c r="F45" s="31">
        <f>0.17*H4*C6</f>
        <v>886.99200000000008</v>
      </c>
      <c r="G45" s="31"/>
    </row>
    <row r="46" spans="1:7" ht="66" customHeight="1">
      <c r="A46" s="12">
        <v>4</v>
      </c>
      <c r="B46" s="28" t="s">
        <v>16</v>
      </c>
      <c r="C46" s="28"/>
      <c r="D46" s="29" t="s">
        <v>90</v>
      </c>
      <c r="E46" s="30"/>
      <c r="F46" s="31">
        <f>0.84*H4*C6</f>
        <v>4382.7840000000006</v>
      </c>
      <c r="G46" s="31"/>
    </row>
    <row r="47" spans="1:7" ht="63" customHeight="1">
      <c r="A47" s="12">
        <v>5</v>
      </c>
      <c r="B47" s="28" t="s">
        <v>17</v>
      </c>
      <c r="C47" s="28"/>
      <c r="D47" s="32" t="s">
        <v>18</v>
      </c>
      <c r="E47" s="32"/>
      <c r="F47" s="31">
        <f>1.37*H4*C6</f>
        <v>7148.112000000001</v>
      </c>
      <c r="G47" s="31"/>
    </row>
    <row r="48" spans="1:7" ht="31.5" customHeight="1">
      <c r="A48" s="9"/>
      <c r="B48" s="28" t="s">
        <v>19</v>
      </c>
      <c r="C48" s="28"/>
      <c r="D48" s="32"/>
      <c r="E48" s="32"/>
      <c r="F48" s="31">
        <f>SUM(F43:G47)</f>
        <v>12417.888000000003</v>
      </c>
      <c r="G48" s="31"/>
    </row>
    <row r="50" spans="1:7">
      <c r="A50" s="1" t="s">
        <v>20</v>
      </c>
    </row>
    <row r="52" spans="1:7" ht="17.25" customHeight="1">
      <c r="A52" s="9" t="s">
        <v>8</v>
      </c>
      <c r="B52" s="32" t="s">
        <v>21</v>
      </c>
      <c r="C52" s="32"/>
      <c r="D52" s="29" t="s">
        <v>22</v>
      </c>
      <c r="E52" s="30"/>
      <c r="F52" s="29" t="s">
        <v>23</v>
      </c>
      <c r="G52" s="30"/>
    </row>
    <row r="53" spans="1:7" ht="37.5" customHeight="1">
      <c r="A53" s="9">
        <v>1</v>
      </c>
      <c r="B53" s="33" t="s">
        <v>92</v>
      </c>
      <c r="C53" s="33"/>
      <c r="D53" s="34" t="s">
        <v>93</v>
      </c>
      <c r="E53" s="34"/>
      <c r="F53" s="35">
        <v>2540.2600000000002</v>
      </c>
      <c r="G53" s="36"/>
    </row>
    <row r="54" spans="1:7" ht="31.5" customHeight="1">
      <c r="A54" s="9">
        <v>2</v>
      </c>
      <c r="B54" s="33" t="s">
        <v>94</v>
      </c>
      <c r="C54" s="33"/>
      <c r="D54" s="34" t="s">
        <v>95</v>
      </c>
      <c r="E54" s="34"/>
      <c r="F54" s="35">
        <v>246.7</v>
      </c>
      <c r="G54" s="36"/>
    </row>
    <row r="55" spans="1:7" ht="31.5" customHeight="1">
      <c r="A55" s="16">
        <v>3</v>
      </c>
      <c r="B55" s="33" t="s">
        <v>94</v>
      </c>
      <c r="C55" s="33"/>
      <c r="D55" s="34" t="s">
        <v>95</v>
      </c>
      <c r="E55" s="34"/>
      <c r="F55" s="35">
        <v>244.86</v>
      </c>
      <c r="G55" s="36"/>
    </row>
    <row r="56" spans="1:7" ht="31.5" customHeight="1">
      <c r="A56" s="16">
        <v>4</v>
      </c>
      <c r="B56" s="33" t="s">
        <v>96</v>
      </c>
      <c r="C56" s="33"/>
      <c r="D56" s="34" t="s">
        <v>95</v>
      </c>
      <c r="E56" s="34"/>
      <c r="F56" s="35">
        <v>1833.92</v>
      </c>
      <c r="G56" s="36"/>
    </row>
    <row r="57" spans="1:7" ht="51" customHeight="1">
      <c r="A57" s="16">
        <v>5</v>
      </c>
      <c r="B57" s="33" t="s">
        <v>97</v>
      </c>
      <c r="C57" s="33"/>
      <c r="D57" s="34" t="s">
        <v>98</v>
      </c>
      <c r="E57" s="34"/>
      <c r="F57" s="35">
        <v>39.07</v>
      </c>
      <c r="G57" s="36"/>
    </row>
    <row r="58" spans="1:7" ht="31.5" customHeight="1">
      <c r="A58" s="16">
        <v>6</v>
      </c>
      <c r="B58" s="33" t="s">
        <v>99</v>
      </c>
      <c r="C58" s="33"/>
      <c r="D58" s="34" t="s">
        <v>98</v>
      </c>
      <c r="E58" s="34"/>
      <c r="F58" s="35">
        <v>408.58</v>
      </c>
      <c r="G58" s="36"/>
    </row>
    <row r="59" spans="1:7" ht="48.75" customHeight="1">
      <c r="A59" s="9"/>
      <c r="B59" s="41" t="s">
        <v>65</v>
      </c>
      <c r="C59" s="42"/>
      <c r="D59" s="29"/>
      <c r="E59" s="30"/>
      <c r="F59" s="39">
        <f>SUM(F53:G58)</f>
        <v>5313.3899999999994</v>
      </c>
      <c r="G59" s="30"/>
    </row>
    <row r="61" spans="1:7">
      <c r="A61" s="1" t="s">
        <v>24</v>
      </c>
      <c r="D61" s="7">
        <f>3.94*H4*C6</f>
        <v>20557.344000000001</v>
      </c>
      <c r="E61" s="1" t="s">
        <v>25</v>
      </c>
    </row>
    <row r="62" spans="1:7">
      <c r="A62" s="1" t="s">
        <v>26</v>
      </c>
      <c r="D62" s="7">
        <f>27361.95*5.3%+(H4-7)*D7*1.25</f>
        <v>4167.6833500000002</v>
      </c>
      <c r="E62" s="1" t="s">
        <v>25</v>
      </c>
    </row>
    <row r="64" spans="1:7">
      <c r="A64" s="1" t="s">
        <v>38</v>
      </c>
    </row>
    <row r="65" spans="1:7">
      <c r="A65" s="1" t="s">
        <v>104</v>
      </c>
    </row>
    <row r="66" spans="1:7">
      <c r="B66" s="1" t="s">
        <v>37</v>
      </c>
      <c r="F66" s="7">
        <v>48949.8</v>
      </c>
      <c r="G66" s="1" t="s">
        <v>25</v>
      </c>
    </row>
    <row r="68" spans="1:7">
      <c r="A68" s="1" t="s">
        <v>105</v>
      </c>
    </row>
    <row r="69" spans="1:7">
      <c r="B69" s="1" t="s">
        <v>36</v>
      </c>
      <c r="F69" s="7">
        <f>F48+F59+D61</f>
        <v>38288.622000000003</v>
      </c>
      <c r="G69" s="1" t="s">
        <v>25</v>
      </c>
    </row>
    <row r="70" spans="1:7">
      <c r="F70" s="7"/>
    </row>
    <row r="71" spans="1:7">
      <c r="A71" s="1" t="s">
        <v>108</v>
      </c>
      <c r="F71" s="7"/>
    </row>
    <row r="72" spans="1:7">
      <c r="B72" s="1" t="s">
        <v>109</v>
      </c>
      <c r="F72" s="7">
        <v>25600.080000000002</v>
      </c>
      <c r="G72" s="1" t="s">
        <v>25</v>
      </c>
    </row>
    <row r="73" spans="1:7" ht="28.5" customHeight="1">
      <c r="A73" s="1" t="s">
        <v>27</v>
      </c>
    </row>
    <row r="74" spans="1:7" ht="28.5" customHeight="1"/>
    <row r="75" spans="1:7" ht="27" customHeight="1">
      <c r="A75" s="8" t="s">
        <v>28</v>
      </c>
      <c r="B75" s="40" t="s">
        <v>29</v>
      </c>
      <c r="C75" s="40"/>
      <c r="D75" s="8" t="s">
        <v>30</v>
      </c>
      <c r="E75" s="40" t="s">
        <v>31</v>
      </c>
      <c r="F75" s="40"/>
      <c r="G75" s="8" t="s">
        <v>32</v>
      </c>
    </row>
    <row r="76" spans="1:7" ht="29.25" customHeight="1">
      <c r="A76" s="37" t="s">
        <v>33</v>
      </c>
      <c r="B76" s="38" t="s">
        <v>51</v>
      </c>
      <c r="C76" s="38"/>
      <c r="D76" s="10">
        <v>1</v>
      </c>
      <c r="E76" s="38" t="s">
        <v>53</v>
      </c>
      <c r="F76" s="38"/>
      <c r="G76" s="17">
        <v>1</v>
      </c>
    </row>
    <row r="77" spans="1:7" ht="42.75" customHeight="1">
      <c r="A77" s="37"/>
      <c r="B77" s="38" t="s">
        <v>39</v>
      </c>
      <c r="C77" s="38"/>
      <c r="D77" s="10">
        <v>2</v>
      </c>
      <c r="E77" s="38" t="s">
        <v>53</v>
      </c>
      <c r="F77" s="38"/>
      <c r="G77" s="17">
        <v>2</v>
      </c>
    </row>
    <row r="78" spans="1:7" ht="65.25" customHeight="1">
      <c r="A78" s="37"/>
      <c r="B78" s="38" t="s">
        <v>40</v>
      </c>
      <c r="C78" s="38"/>
      <c r="D78" s="10"/>
      <c r="E78" s="38" t="s">
        <v>53</v>
      </c>
      <c r="F78" s="38"/>
      <c r="G78" s="17"/>
    </row>
    <row r="79" spans="1:7" ht="27" customHeight="1">
      <c r="A79" s="10" t="s">
        <v>41</v>
      </c>
      <c r="B79" s="38" t="s">
        <v>42</v>
      </c>
      <c r="C79" s="38"/>
      <c r="D79" s="10"/>
      <c r="E79" s="38" t="s">
        <v>54</v>
      </c>
      <c r="F79" s="38"/>
      <c r="G79" s="17"/>
    </row>
    <row r="80" spans="1:7" ht="51.75" customHeight="1">
      <c r="A80" s="37" t="s">
        <v>43</v>
      </c>
      <c r="B80" s="38" t="s">
        <v>52</v>
      </c>
      <c r="C80" s="38"/>
      <c r="D80" s="10"/>
      <c r="E80" s="38" t="s">
        <v>55</v>
      </c>
      <c r="F80" s="38"/>
      <c r="G80" s="17"/>
    </row>
    <row r="81" spans="1:7" ht="26.25" customHeight="1">
      <c r="A81" s="37"/>
      <c r="B81" s="38" t="s">
        <v>44</v>
      </c>
      <c r="C81" s="38"/>
      <c r="D81" s="10">
        <v>1</v>
      </c>
      <c r="E81" s="38" t="s">
        <v>56</v>
      </c>
      <c r="F81" s="38"/>
      <c r="G81" s="17">
        <v>1</v>
      </c>
    </row>
    <row r="82" spans="1:7" ht="39" customHeight="1">
      <c r="A82" s="37"/>
      <c r="B82" s="38" t="s">
        <v>48</v>
      </c>
      <c r="C82" s="38"/>
      <c r="D82" s="10">
        <v>1</v>
      </c>
      <c r="E82" s="38" t="s">
        <v>57</v>
      </c>
      <c r="F82" s="38"/>
      <c r="G82" s="17">
        <v>1</v>
      </c>
    </row>
    <row r="83" spans="1:7" ht="29.25" customHeight="1">
      <c r="A83" s="37"/>
      <c r="B83" s="38" t="s">
        <v>49</v>
      </c>
      <c r="C83" s="38"/>
      <c r="D83" s="10"/>
      <c r="E83" s="38" t="s">
        <v>58</v>
      </c>
      <c r="F83" s="38"/>
      <c r="G83" s="17"/>
    </row>
    <row r="84" spans="1:7">
      <c r="A84" s="37"/>
      <c r="B84" s="38" t="s">
        <v>50</v>
      </c>
      <c r="C84" s="38"/>
      <c r="D84" s="10"/>
      <c r="E84" s="38" t="s">
        <v>59</v>
      </c>
      <c r="F84" s="38"/>
      <c r="G84" s="17"/>
    </row>
    <row r="85" spans="1:7">
      <c r="A85" s="37"/>
      <c r="B85" s="38" t="s">
        <v>45</v>
      </c>
      <c r="C85" s="38"/>
      <c r="D85" s="10"/>
      <c r="E85" s="38" t="s">
        <v>60</v>
      </c>
      <c r="F85" s="38"/>
      <c r="G85" s="17"/>
    </row>
    <row r="86" spans="1:7">
      <c r="A86" s="37"/>
      <c r="B86" s="38" t="s">
        <v>46</v>
      </c>
      <c r="C86" s="38"/>
      <c r="D86" s="10"/>
      <c r="E86" s="38" t="s">
        <v>55</v>
      </c>
      <c r="F86" s="38"/>
      <c r="G86" s="17"/>
    </row>
    <row r="87" spans="1:7">
      <c r="A87" s="37"/>
      <c r="B87" s="38" t="s">
        <v>47</v>
      </c>
      <c r="C87" s="38"/>
      <c r="D87" s="10">
        <v>1</v>
      </c>
      <c r="E87" s="38"/>
      <c r="F87" s="38"/>
      <c r="G87" s="17">
        <v>1</v>
      </c>
    </row>
    <row r="90" spans="1:7">
      <c r="A90" s="1" t="s">
        <v>110</v>
      </c>
      <c r="F90" s="1" t="s">
        <v>61</v>
      </c>
    </row>
    <row r="92" spans="1:7">
      <c r="A92" s="1" t="s">
        <v>64</v>
      </c>
      <c r="F9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6">
    <mergeCell ref="A80:A87"/>
    <mergeCell ref="B80:C80"/>
    <mergeCell ref="E80:F80"/>
    <mergeCell ref="B81:C81"/>
    <mergeCell ref="E81:F81"/>
    <mergeCell ref="B82:C82"/>
    <mergeCell ref="E82:F82"/>
    <mergeCell ref="B86:C86"/>
    <mergeCell ref="E86:F86"/>
    <mergeCell ref="B87:C87"/>
    <mergeCell ref="E87:F87"/>
    <mergeCell ref="B83:C83"/>
    <mergeCell ref="E83:F83"/>
    <mergeCell ref="B84:C84"/>
    <mergeCell ref="B85:C85"/>
    <mergeCell ref="B58:C58"/>
    <mergeCell ref="D58:E58"/>
    <mergeCell ref="F58:G58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A76:A78"/>
    <mergeCell ref="B76:C76"/>
    <mergeCell ref="E85:F85"/>
    <mergeCell ref="F59:G59"/>
    <mergeCell ref="B75:C75"/>
    <mergeCell ref="E75:F75"/>
    <mergeCell ref="B59:C59"/>
    <mergeCell ref="D59:E59"/>
    <mergeCell ref="B79:C79"/>
    <mergeCell ref="E79:F79"/>
    <mergeCell ref="E76:F76"/>
    <mergeCell ref="B77:C77"/>
    <mergeCell ref="E77:F77"/>
    <mergeCell ref="B78:C78"/>
    <mergeCell ref="E78:F78"/>
    <mergeCell ref="E84:F84"/>
    <mergeCell ref="B54:C54"/>
    <mergeCell ref="B48:C48"/>
    <mergeCell ref="D48:E48"/>
    <mergeCell ref="F48:G48"/>
    <mergeCell ref="D53:E53"/>
    <mergeCell ref="D54:E54"/>
    <mergeCell ref="F53:G53"/>
    <mergeCell ref="F54:G54"/>
    <mergeCell ref="B52:C52"/>
    <mergeCell ref="D52:E52"/>
    <mergeCell ref="F52:G52"/>
    <mergeCell ref="B53:C53"/>
    <mergeCell ref="B42:C42"/>
    <mergeCell ref="D42:E42"/>
    <mergeCell ref="F42:G42"/>
    <mergeCell ref="A32:A33"/>
    <mergeCell ref="F32:F33"/>
    <mergeCell ref="G32:G33"/>
    <mergeCell ref="A34:A35"/>
    <mergeCell ref="F34:F35"/>
    <mergeCell ref="G34:G35"/>
    <mergeCell ref="A30:A31"/>
    <mergeCell ref="B46:C46"/>
    <mergeCell ref="D46:E46"/>
    <mergeCell ref="F46:G46"/>
    <mergeCell ref="B47:C47"/>
    <mergeCell ref="D47:E47"/>
    <mergeCell ref="F47:G47"/>
    <mergeCell ref="B45:C45"/>
    <mergeCell ref="D45:E45"/>
    <mergeCell ref="F45:G45"/>
    <mergeCell ref="B43:C43"/>
    <mergeCell ref="D43:E43"/>
    <mergeCell ref="F43:G43"/>
    <mergeCell ref="B44:C44"/>
    <mergeCell ref="D44:E44"/>
    <mergeCell ref="F44:G44"/>
    <mergeCell ref="F30:F31"/>
    <mergeCell ref="G30:G31"/>
    <mergeCell ref="F36:F37"/>
    <mergeCell ref="G36:G37"/>
    <mergeCell ref="A1:G1"/>
    <mergeCell ref="A2:G2"/>
    <mergeCell ref="A3:G3"/>
    <mergeCell ref="A4:G4"/>
    <mergeCell ref="A17:B17"/>
    <mergeCell ref="C17:D17"/>
    <mergeCell ref="E17:F17"/>
    <mergeCell ref="A36:A37"/>
    <mergeCell ref="C18:D18"/>
    <mergeCell ref="E18:F18"/>
    <mergeCell ref="C19:D19"/>
    <mergeCell ref="E19:F1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2016-03-09T12:44:40Z</dcterms:modified>
</cp:coreProperties>
</file>