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7" i="11"/>
  <c r="G35"/>
  <c r="G33"/>
  <c r="D58"/>
  <c r="F46"/>
  <c r="F44"/>
  <c r="D59"/>
  <c r="E37"/>
  <c r="D37"/>
  <c r="B36"/>
  <c r="B35"/>
  <c r="B34"/>
  <c r="B33"/>
  <c r="F56"/>
  <c r="G37" l="1"/>
  <c r="C6"/>
  <c r="F45" l="1"/>
  <c r="F47" l="1"/>
  <c r="F66" s="1"/>
</calcChain>
</file>

<file path=xl/sharedStrings.xml><?xml version="1.0" encoding="utf-8"?>
<sst xmlns="http://schemas.openxmlformats.org/spreadsheetml/2006/main" count="131" uniqueCount="111">
  <si>
    <t>ОТЧЕТ</t>
  </si>
  <si>
    <t>кв.м</t>
  </si>
  <si>
    <t xml:space="preserve">о выполнении управляющей организацией договора управления </t>
  </si>
  <si>
    <t>Общая площадь МКД -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</si>
  <si>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</si>
  <si>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</si>
  <si>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</si>
  <si>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</si>
  <si>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</si>
  <si>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</si>
  <si>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</si>
  <si>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</si>
  <si>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</si>
  <si>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</si>
  <si>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</si>
  <si>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</si>
  <si>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</si>
  <si>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</si>
  <si>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</si>
  <si>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</si>
  <si>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</si>
  <si>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</si>
  <si>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</si>
  <si>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</si>
  <si>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</si>
  <si>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</si>
  <si>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</si>
  <si>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</si>
  <si>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</si>
  <si>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</si>
  <si>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</si>
  <si>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</si>
  <si>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</si>
  <si>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</si>
  <si>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</si>
  <si>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</si>
  <si>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</si>
  <si>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</si>
  <si>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</si>
  <si>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</si>
  <si>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</si>
  <si>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</si>
  <si>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</si>
  <si>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 по улице Строительная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</si>
  <si>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</si>
  <si>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</si>
  <si>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</si>
  <si>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</si>
  <si>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</si>
  <si>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</si>
  <si>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</si>
  <si>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</si>
  <si>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</si>
  <si>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</si>
  <si>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</si>
  <si>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</si>
  <si>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</si>
  <si>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</si>
  <si>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</si>
  <si>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</si>
  <si>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</si>
  <si>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</si>
  <si>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</si>
  <si>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</si>
  <si>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</si>
  <si>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92 от 03.03.2009г.</t>
  </si>
  <si>
    <t>I. Оказание коммунальных услуг</t>
  </si>
  <si>
    <t>Виды оказанных коммунальных услуг</t>
  </si>
  <si>
    <t>Сумма снижения по различным причинам, руб</t>
  </si>
  <si>
    <t>Электроснабжение,кВт</t>
  </si>
  <si>
    <t>ИТОГО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</si>
  <si>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</si>
  <si>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</si>
  <si>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</si>
  <si>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</si>
  <si>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</si>
  <si>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</si>
  <si>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</si>
  <si>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</si>
  <si>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</si>
  <si>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</si>
  <si>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</si>
  <si>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</si>
  <si>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</si>
  <si>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</si>
  <si>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</si>
  <si>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</si>
  <si>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</si>
  <si>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</si>
  <si>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</si>
  <si>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</si>
  <si>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</si>
  <si>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</si>
  <si>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</si>
  <si>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</si>
  <si>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дверного блока (выход на чердак)</t>
  </si>
  <si>
    <t>Февраль</t>
  </si>
  <si>
    <t>Ремонт освещения площадок</t>
  </si>
  <si>
    <t>Май</t>
  </si>
  <si>
    <t>Июнь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</si>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</sst>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topLeftCell="A64" workbookViewId="0">
      <selection activeCell="F70" sqref="F7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2</v>
      </c>
      <c r="B2" s="38"/>
      <c r="C2" s="38"/>
      <c r="D2" s="38"/>
      <c r="E2" s="38"/>
      <c r="F2" s="38"/>
      <c r="G2" s="38"/>
    </row>
    <row r="3" spans="1:8">
      <c r="A3" s="38" t="s">
        <v>43</v>
      </c>
      <c r="B3" s="38"/>
      <c r="C3" s="38"/>
      <c r="D3" s="38"/>
      <c r="E3" s="38"/>
      <c r="F3" s="38"/>
      <c r="G3" s="38"/>
    </row>
    <row r="4" spans="1:8">
      <c r="A4" s="38" t="s">
        <v>94</v>
      </c>
      <c r="B4" s="38"/>
      <c r="C4" s="38"/>
      <c r="D4" s="38"/>
      <c r="E4" s="38"/>
      <c r="F4" s="38"/>
      <c r="G4" s="38"/>
      <c r="H4" s="8">
        <v>12</v>
      </c>
    </row>
    <row r="5" spans="1:8" ht="11.25" customHeight="1"/>
    <row r="6" spans="1:8">
      <c r="A6" s="1" t="s">
        <v>3</v>
      </c>
      <c r="C6" s="2">
        <f>D7+D8</f>
        <v>692.3</v>
      </c>
      <c r="D6" s="1" t="s">
        <v>1</v>
      </c>
    </row>
    <row r="7" spans="1:8">
      <c r="A7" s="1" t="s">
        <v>44</v>
      </c>
      <c r="B7" s="1" t="s">
        <v>45</v>
      </c>
      <c r="C7" s="2"/>
      <c r="D7" s="1">
        <v>692.3</v>
      </c>
      <c r="E7" s="1" t="s">
        <v>1</v>
      </c>
    </row>
    <row r="8" spans="1:8">
      <c r="B8" s="1" t="s">
        <v>46</v>
      </c>
      <c r="C8" s="2"/>
      <c r="D8" s="1">
        <v>0</v>
      </c>
      <c r="E8" s="1" t="s">
        <v>1</v>
      </c>
    </row>
    <row r="9" spans="1:8">
      <c r="A9" s="1" t="s">
        <v>47</v>
      </c>
      <c r="C9" s="1">
        <v>2</v>
      </c>
    </row>
    <row r="10" spans="1:8">
      <c r="A10" s="1" t="s">
        <v>48</v>
      </c>
      <c r="C10" s="1">
        <v>1</v>
      </c>
    </row>
    <row r="11" spans="1:8">
      <c r="A11" s="1" t="s">
        <v>49</v>
      </c>
      <c r="C11" s="1">
        <v>28</v>
      </c>
    </row>
    <row r="12" spans="1:8">
      <c r="A12" s="1" t="s">
        <v>50</v>
      </c>
      <c r="E12" s="1">
        <v>60</v>
      </c>
      <c r="F12" s="1" t="s">
        <v>1</v>
      </c>
    </row>
    <row r="13" spans="1:8">
      <c r="A13" s="1" t="s">
        <v>51</v>
      </c>
      <c r="B13" s="1">
        <v>557.5</v>
      </c>
      <c r="C13" s="1" t="s">
        <v>1</v>
      </c>
    </row>
    <row r="15" spans="1:8">
      <c r="A15" s="1" t="s">
        <v>52</v>
      </c>
    </row>
    <row r="16" spans="1:8">
      <c r="A16" s="41" t="s">
        <v>53</v>
      </c>
      <c r="B16" s="41"/>
      <c r="C16" s="41"/>
      <c r="D16" s="41"/>
      <c r="E16" s="41" t="s">
        <v>54</v>
      </c>
      <c r="F16" s="41"/>
    </row>
    <row r="17" spans="1:10">
      <c r="A17" s="40" t="s">
        <v>55</v>
      </c>
      <c r="B17" s="40"/>
      <c r="C17" s="40"/>
      <c r="D17" s="40"/>
      <c r="E17" s="41" t="s">
        <v>90</v>
      </c>
      <c r="F17" s="41"/>
    </row>
    <row r="19" spans="1:10">
      <c r="A19" s="1" t="s">
        <v>56</v>
      </c>
    </row>
    <row r="20" spans="1:10" ht="31.5" customHeight="1">
      <c r="A20" s="39" t="s">
        <v>57</v>
      </c>
      <c r="B20" s="39"/>
      <c r="C20" s="39" t="s">
        <v>58</v>
      </c>
      <c r="D20" s="39"/>
      <c r="E20" s="39" t="s">
        <v>59</v>
      </c>
      <c r="F20" s="39"/>
    </row>
    <row r="21" spans="1:10">
      <c r="A21" s="9" t="s">
        <v>60</v>
      </c>
      <c r="B21" s="9"/>
      <c r="C21" s="41">
        <v>25</v>
      </c>
      <c r="D21" s="41"/>
      <c r="E21" s="41">
        <v>25</v>
      </c>
      <c r="F21" s="41"/>
    </row>
    <row r="22" spans="1:10">
      <c r="A22" s="9" t="s">
        <v>61</v>
      </c>
      <c r="B22" s="9"/>
      <c r="C22" s="41">
        <v>2</v>
      </c>
      <c r="D22" s="41"/>
      <c r="E22" s="41">
        <v>2</v>
      </c>
      <c r="F22" s="41"/>
    </row>
    <row r="24" spans="1:10">
      <c r="A24" s="1" t="s">
        <v>62</v>
      </c>
      <c r="C24" s="1" t="s">
        <v>65</v>
      </c>
    </row>
    <row r="26" spans="1:10">
      <c r="A26" s="1" t="s">
        <v>63</v>
      </c>
    </row>
    <row r="27" spans="1:10">
      <c r="B27" s="1" t="s">
        <v>100</v>
      </c>
      <c r="D27" s="1">
        <v>6.05</v>
      </c>
      <c r="E27" s="1" t="s">
        <v>64</v>
      </c>
    </row>
    <row r="28" spans="1:10">
      <c r="B28" s="1" t="s">
        <v>91</v>
      </c>
      <c r="D28" s="1">
        <v>2.95</v>
      </c>
      <c r="E28" s="1" t="s">
        <v>64</v>
      </c>
    </row>
    <row r="29" spans="1:10">
      <c r="B29" s="1" t="s">
        <v>101</v>
      </c>
      <c r="D29" s="1">
        <v>6.92</v>
      </c>
      <c r="E29" s="1" t="s">
        <v>64</v>
      </c>
    </row>
    <row r="30" spans="1:10">
      <c r="B30" s="1" t="s">
        <v>91</v>
      </c>
      <c r="D30" s="1">
        <v>3.04</v>
      </c>
      <c r="E30" s="1" t="s">
        <v>64</v>
      </c>
    </row>
    <row r="31" spans="1:10" ht="22.5" customHeight="1">
      <c r="A31" s="1" t="s">
        <v>66</v>
      </c>
    </row>
    <row r="32" spans="1:10" ht="98.25" customHeight="1">
      <c r="A32" s="20" t="s">
        <v>67</v>
      </c>
      <c r="B32" s="23" t="s">
        <v>102</v>
      </c>
      <c r="C32" s="23" t="s">
        <v>103</v>
      </c>
      <c r="D32" s="20" t="s">
        <v>88</v>
      </c>
      <c r="E32" s="21" t="s">
        <v>68</v>
      </c>
      <c r="F32" s="24" t="s">
        <v>106</v>
      </c>
      <c r="G32" s="24" t="s">
        <v>107</v>
      </c>
      <c r="H32" s="14"/>
      <c r="I32" s="14"/>
      <c r="J32" s="14"/>
    </row>
    <row r="33" spans="1:7">
      <c r="A33" s="45" t="s">
        <v>69</v>
      </c>
      <c r="B33" s="11">
        <f>D33/C33</f>
        <v>29464.003257328994</v>
      </c>
      <c r="C33" s="12">
        <v>3.07</v>
      </c>
      <c r="D33" s="12">
        <v>90454.49</v>
      </c>
      <c r="E33" s="12"/>
      <c r="F33" s="42">
        <v>147535.94</v>
      </c>
      <c r="G33" s="43">
        <f>D33+D34+E33+E34-F33</f>
        <v>37371.790000000008</v>
      </c>
    </row>
    <row r="34" spans="1:7">
      <c r="A34" s="46"/>
      <c r="B34" s="11">
        <f>D34/C34</f>
        <v>28249.997014925375</v>
      </c>
      <c r="C34" s="12">
        <v>3.35</v>
      </c>
      <c r="D34" s="12">
        <v>94637.49</v>
      </c>
      <c r="E34" s="12">
        <v>-184.25</v>
      </c>
      <c r="F34" s="42"/>
      <c r="G34" s="44"/>
    </row>
    <row r="35" spans="1:7" ht="16.5" customHeight="1">
      <c r="A35" s="45" t="s">
        <v>89</v>
      </c>
      <c r="B35" s="11">
        <f t="shared" ref="B35:B36" si="0">D35/C35</f>
        <v>1036.4939481268009</v>
      </c>
      <c r="C35" s="12">
        <v>17.350000000000001</v>
      </c>
      <c r="D35" s="12">
        <v>17983.169999999998</v>
      </c>
      <c r="E35" s="12"/>
      <c r="F35" s="42">
        <v>33715.480000000003</v>
      </c>
      <c r="G35" s="43">
        <f t="shared" ref="G35" si="1">D35+D36+E35+E36-F35</f>
        <v>4270.6299999999974</v>
      </c>
    </row>
    <row r="36" spans="1:7">
      <c r="A36" s="46"/>
      <c r="B36" s="11">
        <f t="shared" si="0"/>
        <v>1043.9065905552673</v>
      </c>
      <c r="C36" s="12">
        <v>19.27</v>
      </c>
      <c r="D36" s="12">
        <v>20116.080000000002</v>
      </c>
      <c r="E36" s="12">
        <v>-113.14</v>
      </c>
      <c r="F36" s="42"/>
      <c r="G36" s="44"/>
    </row>
    <row r="37" spans="1:7">
      <c r="A37" s="10" t="s">
        <v>70</v>
      </c>
      <c r="B37" s="11"/>
      <c r="C37" s="12"/>
      <c r="D37" s="12">
        <f>SUM(D33:D36)</f>
        <v>223191.23000000004</v>
      </c>
      <c r="E37" s="12">
        <f>SUM(E33:E36)</f>
        <v>-297.39</v>
      </c>
      <c r="F37" s="12">
        <f>SUM(F33:F36)</f>
        <v>181251.42</v>
      </c>
      <c r="G37" s="12">
        <f>SUM(G33:G36)</f>
        <v>41642.420000000006</v>
      </c>
    </row>
    <row r="38" spans="1:7" ht="6" customHeight="1"/>
    <row r="39" spans="1:7" ht="24.75" customHeight="1">
      <c r="A39" s="1" t="s">
        <v>71</v>
      </c>
    </row>
    <row r="40" spans="1:7" ht="9.75" customHeight="1"/>
    <row r="41" spans="1:7" ht="63" customHeight="1">
      <c r="A41" s="19" t="s">
        <v>72</v>
      </c>
      <c r="B41" s="28" t="s">
        <v>73</v>
      </c>
      <c r="C41" s="29"/>
      <c r="D41" s="28" t="s">
        <v>74</v>
      </c>
      <c r="E41" s="29"/>
      <c r="F41" s="28" t="s">
        <v>75</v>
      </c>
      <c r="G41" s="29"/>
    </row>
    <row r="42" spans="1:7" ht="31.5" customHeight="1">
      <c r="A42" s="19">
        <v>1</v>
      </c>
      <c r="B42" s="25" t="s">
        <v>92</v>
      </c>
      <c r="C42" s="25"/>
      <c r="D42" s="28" t="s">
        <v>76</v>
      </c>
      <c r="E42" s="29"/>
      <c r="F42" s="30"/>
      <c r="G42" s="31"/>
    </row>
    <row r="43" spans="1:7" ht="29.25" customHeight="1">
      <c r="A43" s="19">
        <v>2</v>
      </c>
      <c r="B43" s="32" t="s">
        <v>77</v>
      </c>
      <c r="C43" s="33"/>
      <c r="D43" s="28" t="s">
        <v>76</v>
      </c>
      <c r="E43" s="29"/>
      <c r="F43" s="30"/>
      <c r="G43" s="31"/>
    </row>
    <row r="44" spans="1:7" ht="15.75" customHeight="1">
      <c r="A44" s="19">
        <v>3</v>
      </c>
      <c r="B44" s="32" t="s">
        <v>78</v>
      </c>
      <c r="C44" s="33"/>
      <c r="D44" s="28" t="s">
        <v>79</v>
      </c>
      <c r="E44" s="29"/>
      <c r="F44" s="30">
        <f>0.17*H4*C6</f>
        <v>1412.2919999999999</v>
      </c>
      <c r="G44" s="31"/>
    </row>
    <row r="45" spans="1:7" ht="58.5" customHeight="1">
      <c r="A45" s="7">
        <v>4</v>
      </c>
      <c r="B45" s="25" t="s">
        <v>80</v>
      </c>
      <c r="C45" s="25"/>
      <c r="D45" s="28" t="s">
        <v>93</v>
      </c>
      <c r="E45" s="29"/>
      <c r="F45" s="27">
        <f>0.84*H4*C6</f>
        <v>6978.384</v>
      </c>
      <c r="G45" s="27"/>
    </row>
    <row r="46" spans="1:7" ht="60.75" customHeight="1">
      <c r="A46" s="7">
        <v>5</v>
      </c>
      <c r="B46" s="25" t="s">
        <v>81</v>
      </c>
      <c r="C46" s="25"/>
      <c r="D46" s="26" t="s">
        <v>82</v>
      </c>
      <c r="E46" s="26"/>
      <c r="F46" s="27">
        <f>1.37*H4*C6</f>
        <v>11381.412</v>
      </c>
      <c r="G46" s="27"/>
    </row>
    <row r="47" spans="1:7" ht="33.75" customHeight="1">
      <c r="A47" s="7"/>
      <c r="B47" s="25" t="s">
        <v>83</v>
      </c>
      <c r="C47" s="25"/>
      <c r="D47" s="26"/>
      <c r="E47" s="26"/>
      <c r="F47" s="27">
        <f>SUM(F42:G46)</f>
        <v>19772.088</v>
      </c>
      <c r="G47" s="27"/>
    </row>
    <row r="48" spans="1:7">
      <c r="A48" s="16"/>
      <c r="B48" s="17"/>
      <c r="C48" s="17"/>
      <c r="D48" s="16"/>
      <c r="E48" s="16"/>
      <c r="F48" s="18"/>
      <c r="G48" s="18"/>
    </row>
    <row r="49" spans="1:7">
      <c r="A49" s="1" t="s">
        <v>84</v>
      </c>
    </row>
    <row r="51" spans="1:7" ht="46.5" customHeight="1">
      <c r="A51" s="13" t="s">
        <v>72</v>
      </c>
      <c r="B51" s="28" t="s">
        <v>85</v>
      </c>
      <c r="C51" s="29"/>
      <c r="D51" s="28" t="s">
        <v>86</v>
      </c>
      <c r="E51" s="29"/>
      <c r="F51" s="28" t="s">
        <v>87</v>
      </c>
      <c r="G51" s="29"/>
    </row>
    <row r="52" spans="1:7" ht="32.25" customHeight="1">
      <c r="A52" s="15">
        <v>1</v>
      </c>
      <c r="B52" s="48" t="s">
        <v>95</v>
      </c>
      <c r="C52" s="48"/>
      <c r="D52" s="49" t="s">
        <v>96</v>
      </c>
      <c r="E52" s="49"/>
      <c r="F52" s="50">
        <v>4089</v>
      </c>
      <c r="G52" s="51"/>
    </row>
    <row r="53" spans="1:7" ht="34.5" customHeight="1">
      <c r="A53" s="13">
        <v>2</v>
      </c>
      <c r="B53" s="34" t="s">
        <v>97</v>
      </c>
      <c r="C53" s="35"/>
      <c r="D53" s="36" t="s">
        <v>96</v>
      </c>
      <c r="E53" s="37"/>
      <c r="F53" s="50">
        <v>964.68</v>
      </c>
      <c r="G53" s="51"/>
    </row>
    <row r="54" spans="1:7" ht="31.5" customHeight="1">
      <c r="A54" s="13">
        <v>3</v>
      </c>
      <c r="B54" s="34" t="s">
        <v>97</v>
      </c>
      <c r="C54" s="35"/>
      <c r="D54" s="36" t="s">
        <v>98</v>
      </c>
      <c r="E54" s="37"/>
      <c r="F54" s="50">
        <v>492</v>
      </c>
      <c r="G54" s="51"/>
    </row>
    <row r="55" spans="1:7" ht="36" customHeight="1">
      <c r="A55" s="7">
        <v>4</v>
      </c>
      <c r="B55" s="48" t="s">
        <v>97</v>
      </c>
      <c r="C55" s="48"/>
      <c r="D55" s="49" t="s">
        <v>99</v>
      </c>
      <c r="E55" s="49"/>
      <c r="F55" s="50">
        <v>525.36</v>
      </c>
      <c r="G55" s="51"/>
    </row>
    <row r="56" spans="1:7" ht="47.25" customHeight="1">
      <c r="A56" s="5"/>
      <c r="B56" s="32" t="s">
        <v>42</v>
      </c>
      <c r="C56" s="33"/>
      <c r="D56" s="28"/>
      <c r="E56" s="29"/>
      <c r="F56" s="30">
        <f>SUM(F52:G55)</f>
        <v>6071.04</v>
      </c>
      <c r="G56" s="29"/>
    </row>
    <row r="58" spans="1:7">
      <c r="A58" s="1" t="s">
        <v>4</v>
      </c>
      <c r="D58" s="3">
        <f>3.94*H4*C6</f>
        <v>32731.944</v>
      </c>
      <c r="E58" s="1" t="s">
        <v>5</v>
      </c>
    </row>
    <row r="59" spans="1:7">
      <c r="A59" s="1" t="s">
        <v>6</v>
      </c>
      <c r="D59" s="3">
        <f>29319.5*5.3%+(H4-7)*D7*1.25</f>
        <v>5880.8085000000001</v>
      </c>
      <c r="E59" s="1" t="s">
        <v>5</v>
      </c>
    </row>
    <row r="61" spans="1:7">
      <c r="A61" s="1" t="s">
        <v>16</v>
      </c>
    </row>
    <row r="62" spans="1:7">
      <c r="A62" s="1" t="s">
        <v>104</v>
      </c>
    </row>
    <row r="63" spans="1:7">
      <c r="B63" s="1" t="s">
        <v>15</v>
      </c>
      <c r="F63" s="3">
        <v>53628.04</v>
      </c>
      <c r="G63" s="1" t="s">
        <v>5</v>
      </c>
    </row>
    <row r="65" spans="1:7">
      <c r="A65" s="1" t="s">
        <v>105</v>
      </c>
    </row>
    <row r="66" spans="1:7">
      <c r="B66" s="1" t="s">
        <v>14</v>
      </c>
      <c r="F66" s="3">
        <f>F47+F56+D58</f>
        <v>58575.072</v>
      </c>
      <c r="G66" s="1" t="s">
        <v>5</v>
      </c>
    </row>
    <row r="68" spans="1:7">
      <c r="A68" s="1" t="s">
        <v>108</v>
      </c>
      <c r="F68" s="3"/>
    </row>
    <row r="69" spans="1:7">
      <c r="B69" s="1" t="s">
        <v>109</v>
      </c>
      <c r="F69" s="3">
        <v>49613.18</v>
      </c>
      <c r="G69" s="1" t="s">
        <v>5</v>
      </c>
    </row>
    <row r="70" spans="1:7" ht="28.5" customHeight="1">
      <c r="A70" s="1" t="s">
        <v>7</v>
      </c>
    </row>
    <row r="71" spans="1:7" ht="31.5" customHeight="1"/>
    <row r="72" spans="1:7" ht="48" customHeight="1">
      <c r="A72" s="4" t="s">
        <v>8</v>
      </c>
      <c r="B72" s="53" t="s">
        <v>9</v>
      </c>
      <c r="C72" s="53"/>
      <c r="D72" s="4" t="s">
        <v>10</v>
      </c>
      <c r="E72" s="53" t="s">
        <v>11</v>
      </c>
      <c r="F72" s="53"/>
      <c r="G72" s="4" t="s">
        <v>12</v>
      </c>
    </row>
    <row r="73" spans="1:7" ht="29.25" customHeight="1">
      <c r="A73" s="52" t="s">
        <v>13</v>
      </c>
      <c r="B73" s="47" t="s">
        <v>29</v>
      </c>
      <c r="C73" s="47"/>
      <c r="D73" s="6"/>
      <c r="E73" s="47" t="s">
        <v>31</v>
      </c>
      <c r="F73" s="47"/>
      <c r="G73" s="22"/>
    </row>
    <row r="74" spans="1:7" ht="43.5" customHeight="1">
      <c r="A74" s="52"/>
      <c r="B74" s="47" t="s">
        <v>17</v>
      </c>
      <c r="C74" s="47"/>
      <c r="D74" s="6"/>
      <c r="E74" s="47" t="s">
        <v>31</v>
      </c>
      <c r="F74" s="47"/>
      <c r="G74" s="22"/>
    </row>
    <row r="75" spans="1:7" ht="64.5" customHeight="1">
      <c r="A75" s="52"/>
      <c r="B75" s="47" t="s">
        <v>18</v>
      </c>
      <c r="C75" s="47"/>
      <c r="D75" s="6"/>
      <c r="E75" s="47" t="s">
        <v>31</v>
      </c>
      <c r="F75" s="47"/>
      <c r="G75" s="22"/>
    </row>
    <row r="76" spans="1:7" ht="29.25" customHeight="1">
      <c r="A76" s="6" t="s">
        <v>19</v>
      </c>
      <c r="B76" s="47" t="s">
        <v>20</v>
      </c>
      <c r="C76" s="47"/>
      <c r="D76" s="6"/>
      <c r="E76" s="47" t="s">
        <v>32</v>
      </c>
      <c r="F76" s="47"/>
      <c r="G76" s="22"/>
    </row>
    <row r="77" spans="1:7" ht="54" customHeight="1">
      <c r="A77" s="52" t="s">
        <v>21</v>
      </c>
      <c r="B77" s="47" t="s">
        <v>30</v>
      </c>
      <c r="C77" s="47"/>
      <c r="D77" s="6">
        <v>2</v>
      </c>
      <c r="E77" s="47" t="s">
        <v>33</v>
      </c>
      <c r="F77" s="47"/>
      <c r="G77" s="22">
        <v>2</v>
      </c>
    </row>
    <row r="78" spans="1:7" ht="28.5" customHeight="1">
      <c r="A78" s="52"/>
      <c r="B78" s="47" t="s">
        <v>22</v>
      </c>
      <c r="C78" s="47"/>
      <c r="D78" s="6"/>
      <c r="E78" s="47" t="s">
        <v>34</v>
      </c>
      <c r="F78" s="47"/>
      <c r="G78" s="22"/>
    </row>
    <row r="79" spans="1:7" ht="41.25" customHeight="1">
      <c r="A79" s="52"/>
      <c r="B79" s="47" t="s">
        <v>26</v>
      </c>
      <c r="C79" s="47"/>
      <c r="D79" s="6"/>
      <c r="E79" s="47" t="s">
        <v>35</v>
      </c>
      <c r="F79" s="47"/>
      <c r="G79" s="22"/>
    </row>
    <row r="80" spans="1:7" ht="27.75" customHeight="1">
      <c r="A80" s="52"/>
      <c r="B80" s="47" t="s">
        <v>27</v>
      </c>
      <c r="C80" s="47"/>
      <c r="D80" s="6"/>
      <c r="E80" s="47" t="s">
        <v>36</v>
      </c>
      <c r="F80" s="47"/>
      <c r="G80" s="22"/>
    </row>
    <row r="81" spans="1:7" ht="35.25" customHeight="1">
      <c r="A81" s="52"/>
      <c r="B81" s="47" t="s">
        <v>28</v>
      </c>
      <c r="C81" s="47"/>
      <c r="D81" s="6">
        <v>1</v>
      </c>
      <c r="E81" s="47" t="s">
        <v>37</v>
      </c>
      <c r="F81" s="47"/>
      <c r="G81" s="22">
        <v>1</v>
      </c>
    </row>
    <row r="82" spans="1:7">
      <c r="A82" s="52"/>
      <c r="B82" s="47" t="s">
        <v>23</v>
      </c>
      <c r="C82" s="47"/>
      <c r="D82" s="6"/>
      <c r="E82" s="47" t="s">
        <v>38</v>
      </c>
      <c r="F82" s="47"/>
      <c r="G82" s="22"/>
    </row>
    <row r="83" spans="1:7" ht="36.75" customHeight="1">
      <c r="A83" s="52"/>
      <c r="B83" s="47" t="s">
        <v>24</v>
      </c>
      <c r="C83" s="47"/>
      <c r="D83" s="6">
        <v>1</v>
      </c>
      <c r="E83" s="47" t="s">
        <v>33</v>
      </c>
      <c r="F83" s="47"/>
      <c r="G83" s="22">
        <v>1</v>
      </c>
    </row>
    <row r="84" spans="1:7">
      <c r="A84" s="52"/>
      <c r="B84" s="47" t="s">
        <v>25</v>
      </c>
      <c r="C84" s="47"/>
      <c r="D84" s="6"/>
      <c r="E84" s="47"/>
      <c r="F84" s="47"/>
      <c r="G84" s="22"/>
    </row>
    <row r="87" spans="1:7">
      <c r="A87" s="1" t="s">
        <v>110</v>
      </c>
      <c r="F87" s="1" t="s">
        <v>39</v>
      </c>
    </row>
    <row r="89" spans="1:7">
      <c r="A89" s="1" t="s">
        <v>41</v>
      </c>
      <c r="F89" s="1" t="s">
        <v>40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8">
    <mergeCell ref="B83:C83"/>
    <mergeCell ref="E83:F83"/>
    <mergeCell ref="B84:C84"/>
    <mergeCell ref="E84:F84"/>
    <mergeCell ref="B80:C80"/>
    <mergeCell ref="E80:F80"/>
    <mergeCell ref="B81:C81"/>
    <mergeCell ref="E81:F81"/>
    <mergeCell ref="B82:C82"/>
    <mergeCell ref="E82:F82"/>
    <mergeCell ref="B77:C77"/>
    <mergeCell ref="E77:F77"/>
    <mergeCell ref="B78:C78"/>
    <mergeCell ref="E78:F78"/>
    <mergeCell ref="B79:C79"/>
    <mergeCell ref="E79:F79"/>
    <mergeCell ref="A77:A84"/>
    <mergeCell ref="D54:E54"/>
    <mergeCell ref="F53:G53"/>
    <mergeCell ref="F54:G54"/>
    <mergeCell ref="B55:C55"/>
    <mergeCell ref="F56:G56"/>
    <mergeCell ref="B72:C72"/>
    <mergeCell ref="E72:F72"/>
    <mergeCell ref="A73:A75"/>
    <mergeCell ref="B73:C73"/>
    <mergeCell ref="E73:F73"/>
    <mergeCell ref="B74:C74"/>
    <mergeCell ref="E74:F74"/>
    <mergeCell ref="B75:C75"/>
    <mergeCell ref="E75:F75"/>
    <mergeCell ref="B56:C56"/>
    <mergeCell ref="A33:A34"/>
    <mergeCell ref="F33:F34"/>
    <mergeCell ref="G33:G34"/>
    <mergeCell ref="A35:A36"/>
    <mergeCell ref="B76:C76"/>
    <mergeCell ref="E76:F76"/>
    <mergeCell ref="D56:E56"/>
    <mergeCell ref="B51:C51"/>
    <mergeCell ref="D51:E51"/>
    <mergeCell ref="F51:G51"/>
    <mergeCell ref="B52:C52"/>
    <mergeCell ref="D52:E52"/>
    <mergeCell ref="F52:G52"/>
    <mergeCell ref="D55:E55"/>
    <mergeCell ref="F55:G55"/>
    <mergeCell ref="B53:C53"/>
    <mergeCell ref="C21:D21"/>
    <mergeCell ref="E21:F21"/>
    <mergeCell ref="C22:D22"/>
    <mergeCell ref="E22:F22"/>
    <mergeCell ref="B41:C41"/>
    <mergeCell ref="D41:E41"/>
    <mergeCell ref="F41:G41"/>
    <mergeCell ref="B54:C54"/>
    <mergeCell ref="D53:E53"/>
    <mergeCell ref="A1:G1"/>
    <mergeCell ref="A2:G2"/>
    <mergeCell ref="A3:G3"/>
    <mergeCell ref="A4:G4"/>
    <mergeCell ref="A20:B20"/>
    <mergeCell ref="C20:D20"/>
    <mergeCell ref="E20:F20"/>
    <mergeCell ref="A17:D17"/>
    <mergeCell ref="E17:F17"/>
    <mergeCell ref="A16:D16"/>
    <mergeCell ref="E16:F16"/>
    <mergeCell ref="F35:F36"/>
    <mergeCell ref="G35:G36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B45:C45"/>
    <mergeCell ref="D45:E45"/>
    <mergeCell ref="F45:G45"/>
    <mergeCell ref="B46:C46"/>
    <mergeCell ref="D46:E46"/>
    <mergeCell ref="F46:G4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2016-03-15T08:41:55Z</dcterms:modified>
</cp:coreProperties>
</file>